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480" yWindow="120" windowWidth="23250" windowHeight="13110"/>
  </bookViews>
  <sheets>
    <sheet name="2025 год" sheetId="3" r:id="rId1"/>
    <sheet name="Лист1" sheetId="4" r:id="rId2"/>
  </sheets>
  <calcPr calcId="125725"/>
</workbook>
</file>

<file path=xl/calcChain.xml><?xml version="1.0" encoding="utf-8"?>
<calcChain xmlns="http://schemas.openxmlformats.org/spreadsheetml/2006/main">
  <c r="C217" i="3"/>
  <c r="C152"/>
  <c r="C214"/>
  <c r="C213" s="1"/>
  <c r="C203"/>
  <c r="C143"/>
  <c r="C142" s="1"/>
  <c r="C224"/>
  <c r="C223" s="1"/>
  <c r="C222" s="1"/>
  <c r="C133"/>
  <c r="C163"/>
  <c r="C201"/>
  <c r="C200" s="1"/>
  <c r="C198"/>
  <c r="C197" s="1"/>
  <c r="C189"/>
  <c r="C188" s="1"/>
  <c r="C192"/>
  <c r="C191" s="1"/>
  <c r="C186"/>
  <c r="C185" s="1"/>
  <c r="C149"/>
  <c r="C148" s="1"/>
  <c r="C195"/>
  <c r="C194" s="1"/>
  <c r="C146"/>
  <c r="C145" s="1"/>
  <c r="C12"/>
  <c r="C83"/>
  <c r="C77"/>
  <c r="C128"/>
  <c r="C35"/>
  <c r="C34" s="1"/>
  <c r="C208" l="1"/>
  <c r="C207" s="1"/>
  <c r="C216"/>
  <c r="C162"/>
  <c r="C183"/>
  <c r="C182" s="1"/>
  <c r="C140"/>
  <c r="C139" s="1"/>
  <c r="C123"/>
  <c r="C122" s="1"/>
  <c r="C81"/>
  <c r="C80" s="1"/>
  <c r="C59"/>
  <c r="C58" s="1"/>
  <c r="C43"/>
  <c r="C40"/>
  <c r="C39" s="1"/>
  <c r="C206" l="1"/>
  <c r="C161"/>
  <c r="C51"/>
  <c r="C66" l="1"/>
  <c r="C65" s="1"/>
  <c r="C64" s="1"/>
  <c r="C74"/>
  <c r="C73" s="1"/>
  <c r="C76"/>
  <c r="C70" l="1"/>
  <c r="C69" s="1"/>
  <c r="C68" s="1"/>
  <c r="C62"/>
  <c r="C61" s="1"/>
  <c r="C50"/>
  <c r="C57" l="1"/>
  <c r="C56" s="1"/>
  <c r="C48"/>
  <c r="C46"/>
  <c r="C32"/>
  <c r="C31" s="1"/>
  <c r="C27"/>
  <c r="C29"/>
  <c r="C21"/>
  <c r="C20" s="1"/>
  <c r="C11"/>
  <c r="C26" l="1"/>
  <c r="C42"/>
  <c r="C38" s="1"/>
  <c r="C10" l="1"/>
  <c r="C151"/>
  <c r="C138" s="1"/>
  <c r="C121" l="1"/>
  <c r="C120" l="1"/>
  <c r="C226" s="1"/>
</calcChain>
</file>

<file path=xl/sharedStrings.xml><?xml version="1.0" encoding="utf-8"?>
<sst xmlns="http://schemas.openxmlformats.org/spreadsheetml/2006/main" count="442" uniqueCount="418">
  <si>
    <t>Единый сельскохозяйственный налог</t>
  </si>
  <si>
    <t>Код бюджетной классификации РФ</t>
  </si>
  <si>
    <t>Наименование доходов</t>
  </si>
  <si>
    <t>(руб.)</t>
  </si>
  <si>
    <t>000 1 00 00000 00 0000 000</t>
  </si>
  <si>
    <t>Налог на доходы физических лиц</t>
  </si>
  <si>
    <t>000 1 03 00000 00 0000 000</t>
  </si>
  <si>
    <t>000 1 03 02000 01 0000 110</t>
  </si>
  <si>
    <t>182 1 05 03000 01 0000 110</t>
  </si>
  <si>
    <t>182 1 05 04000 02 0000 110</t>
  </si>
  <si>
    <t>Налог, взимаемый в связи  с  применением   патентной системы налогообложения</t>
  </si>
  <si>
    <t>182 1 07 01000 01 0000 110</t>
  </si>
  <si>
    <t>Налог на добычу полезных ископаемых</t>
  </si>
  <si>
    <t>000 1 08 00000 00 0000 000</t>
  </si>
  <si>
    <t xml:space="preserve">182 1 08 03000 01 0000 110          </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</si>
  <si>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</si>
  <si>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000 1 11 05010 00 0000 120</t>
  </si>
  <si>
    <t>868 1 11 05013 05 0000 120</t>
  </si>
  <si>
    <t>874 1 11 05013 13 0000 120</t>
  </si>
  <si>
    <t>000 1 11 05020 00 0000 120</t>
  </si>
  <si>
    <t>868 1 11 05025 05 0000 120</t>
  </si>
  <si>
    <t>000 1 12 00000 00 0000 000</t>
  </si>
  <si>
    <t>Плата за негативное воздействие на окружающую среду</t>
  </si>
  <si>
    <t>000 1 13 00000 00 0000 000</t>
  </si>
  <si>
    <t>000 1 13 01000 00 0000 130</t>
  </si>
  <si>
    <t>Доходы от оказания платных услуг (работ)</t>
  </si>
  <si>
    <t>000 1 13 01990 00 0000 130</t>
  </si>
  <si>
    <t>000 1 13 01995 05 0000 130</t>
  </si>
  <si>
    <t>855 1 13 01995 05 0000 130</t>
  </si>
  <si>
    <t>000 1 14 06010 00 0000 430</t>
  </si>
  <si>
    <t>Доходы от продажи земельных участков, государственная собственность на которые не разграничена</t>
  </si>
  <si>
    <t>868 1 14 06013 05 0000 430</t>
  </si>
  <si>
    <t>874 1 14 06013 13 0000 430</t>
  </si>
  <si>
    <t>000 1 16 00000 00 0000 000</t>
  </si>
  <si>
    <t xml:space="preserve">000 2 00 00000 00 0000 000 </t>
  </si>
  <si>
    <t>000 2 02 00000 00 0000 000</t>
  </si>
  <si>
    <t>Дотации на выравнивание бюджетной обеспеченности</t>
  </si>
  <si>
    <t>Прочие дотации бюджетам муниципальных районов</t>
  </si>
  <si>
    <t>Дотации на реализацию мероприятий, предусмотренных нормативными правовыми актами органов государственной власти Ярославской области</t>
  </si>
  <si>
    <t>Субсидии бюджетам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</si>
  <si>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Субсидии бюджетам муниципальных районов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</si>
  <si>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Прочие субсидии</t>
  </si>
  <si>
    <t>Прочие субсидии бюджетам муниципальных районов</t>
  </si>
  <si>
    <t>Субсидия на оплату стоимости набора продуктов питания в лагерях с дневной формой пребывания детей, расположенных на территории Ярославской области</t>
  </si>
  <si>
    <t>Субсидия на повышение оплаты труда отдельных категорий работников муниципальных учреждений в сфере образования</t>
  </si>
  <si>
    <t>Субсидия на повышение оплаты труда работников муниципальных учреждений в сфере культуры</t>
  </si>
  <si>
    <t>Субвенция на реализацию отдельных полномочий в сфере законодательства об административных правонарушениях</t>
  </si>
  <si>
    <t>Субвенция на компенсацию части расходов на приобретение путевки в организации отдыха детей и их оздоровления</t>
  </si>
  <si>
    <t xml:space="preserve">Субвенция на компенсацию расходов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 </t>
  </si>
  <si>
    <t>Субвенция на государственную поддержку опеки и попечительства</t>
  </si>
  <si>
    <t>Субвенция на организацию питания обучающихся образовательных организаций</t>
  </si>
  <si>
    <t>Субвенция на содержание ребенка в семье опекуна и приемной семье, а также вознаграждение, причитающееся приемному родителю</t>
  </si>
  <si>
    <t>Субвенция на обеспечение деятельности органов опеки и попечительства</t>
  </si>
  <si>
    <t>Субвенция на содержание муниципальных казенных учреждений социального обслуживания населения, на предоставление субсидий муниципальным бюджетным учреждениям социального обслуживания населения на выполнение муниципальных заданий и иные цели</t>
  </si>
  <si>
    <t>Субвенция на оказание социальной помощи отдельным категориям граждан</t>
  </si>
  <si>
    <t>Субвенция на обеспечение деятельности органов местного самоуправления в сфере социальной защиты населения</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</si>
  <si>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</si>
  <si>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Иные межбюджетные трансферты</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</si>
  <si>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</si>
  <si>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</si>
  <si>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Итого доходов</t>
  </si>
  <si>
    <t>000 1 14 00000 00 0000 000</t>
  </si>
  <si>
    <t>000 1 14 06000 00 0000 430</t>
  </si>
  <si>
    <t>000 1 11 00000 00 0000 000</t>
  </si>
  <si>
    <t>000 1 11 05000 00 0000 120</t>
  </si>
  <si>
    <t>000 1 07 00000 00 0000 000</t>
  </si>
  <si>
    <t>000  1 05 00000 00 0000 000</t>
  </si>
  <si>
    <t>000 1 01 00000 00 0000 000</t>
  </si>
  <si>
    <t>000 1 01 02000 01 0000 110</t>
  </si>
  <si>
    <t>000 1 11 05070 00 0000 120</t>
  </si>
  <si>
    <t>000 1 12 01000 01 0000 120</t>
  </si>
  <si>
    <t>Прочие дотации</t>
  </si>
  <si>
    <t>Субвенции бюджетам бюджетной системы Российской Федерации</t>
  </si>
  <si>
    <t xml:space="preserve">Государственная пошлина по делам, рассматриваемым в судах общей юрисдикции, мировыми судьями </t>
  </si>
  <si>
    <t>000 1 14 06025 05 0000 430</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</si>
  <si>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</si>
  <si>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868 1 14 06025 05 0000 430</t>
  </si>
  <si>
    <t>000 1 13 02000 00 0000 130</t>
  </si>
  <si>
    <t>Доходы от компенсации затрат государства</t>
  </si>
  <si>
    <t>000 1 13 02060 00 0000 130</t>
  </si>
  <si>
    <t>000 1 13 02065 05 0000 130</t>
  </si>
  <si>
    <t>868 1 13 02065 05 0000 130</t>
  </si>
  <si>
    <t>Доходы, поступающие в порядке возмещения расходов, понесенных в связи с эксплуатацией имущества муниципальных районов</t>
  </si>
  <si>
    <t>000 2 02 10000 00 0000 150</t>
  </si>
  <si>
    <t>000 2 02 15001 00 0000 150</t>
  </si>
  <si>
    <t>852 2 02 15001 05 0000 150</t>
  </si>
  <si>
    <t>000 2 02 29999 00 0000 150</t>
  </si>
  <si>
    <t>000 2 02 29999 05 0000 150</t>
  </si>
  <si>
    <t>855 2 02 29999 05 2037 150</t>
  </si>
  <si>
    <t>876 2 02 29999 05 2038 150</t>
  </si>
  <si>
    <t>000 2 02 30000 00 0000 150</t>
  </si>
  <si>
    <t>000 2 02 30024 00 0000 150</t>
  </si>
  <si>
    <t>000 2 02 30024 05 0000 150</t>
  </si>
  <si>
    <t>850 2 02 30024 05 3027 150</t>
  </si>
  <si>
    <t>850 2 02 30024 05 3028 150</t>
  </si>
  <si>
    <t>850 2 02 30024 05 3031 150</t>
  </si>
  <si>
    <t>855 2 02 30024 05 3006 150</t>
  </si>
  <si>
    <t>855 2 02 30024 05 3007 150</t>
  </si>
  <si>
    <t>855 2 02 30024 05 3009 150</t>
  </si>
  <si>
    <t>855 2 02 30024 05 3010 150</t>
  </si>
  <si>
    <t>855 2 02 30024 05 3015 150</t>
  </si>
  <si>
    <t>855 2 02 30024 05 3017 150</t>
  </si>
  <si>
    <t>855 2 02 30024 05 3030 150</t>
  </si>
  <si>
    <t>869 2 02 30024 05 3020 150</t>
  </si>
  <si>
    <t>869 2 02 30024 05 3021 150</t>
  </si>
  <si>
    <t>869 2 02 30024 05 3029 150</t>
  </si>
  <si>
    <t>000 2 02 35120 00 0000 150</t>
  </si>
  <si>
    <t>000 2  02 35120 05 0000 150</t>
  </si>
  <si>
    <t>850 2 02 35120 05 0000 150</t>
  </si>
  <si>
    <t>000 2 02 40000 00 0000 150</t>
  </si>
  <si>
    <t>000 2 02 40014 00 0000 150</t>
  </si>
  <si>
    <t>000 2 02 40014 05 0000 150</t>
  </si>
  <si>
    <t>850 2 02 40014 05 0000 150</t>
  </si>
  <si>
    <t>852 2 02 40014 05 0000 150</t>
  </si>
  <si>
    <t>876 2 02 40014 05 0000 150</t>
  </si>
  <si>
    <t>000 2 02 20000 00 0000 150</t>
  </si>
  <si>
    <t>868 1 14 06313 05 0000 430</t>
  </si>
  <si>
    <t>000 1 14 06313 05 0000 430</t>
  </si>
  <si>
    <t>000 2 02 20041 05 0000 150</t>
  </si>
  <si>
    <t>000 2 02 20041 00 0000 150</t>
  </si>
  <si>
    <t>000 2 02 19999 00 0000 150</t>
  </si>
  <si>
    <t>852 2 02 19999 05 1003 150</t>
  </si>
  <si>
    <t>000 2 02 19999 05 0000 150</t>
  </si>
  <si>
    <t xml:space="preserve">Акцизы по подакцизным товарам (продукции), производимым на территории Российской Федерации
</t>
  </si>
  <si>
    <t>Доходы от сдачи в аренду имущества, составляющего государственную (муниципальную) казну (за исключением земельных участков)</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</si>
  <si>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</si>
  <si>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</si>
  <si>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182 1 01 02010 01 1000 110</t>
  </si>
  <si>
    <t>182 1 01 02020 01 1000 110</t>
  </si>
  <si>
    <t>182 1 05 03010 01 1000 110</t>
  </si>
  <si>
    <t>182 1 05 04020 02 1000 110</t>
  </si>
  <si>
    <t>182 1 07 01020 01 1000 110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</si>
  <si>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</si>
  <si>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</si>
  <si>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ПЛАТЕЖИ ПРИ ПОЛЬЗОВАНИИ ПРИРОДНЫМИ РЕСУРСАМИ</t>
  </si>
  <si>
    <t xml:space="preserve">Прочие доходы от оказания платных услуг (работ)
</t>
  </si>
  <si>
    <t xml:space="preserve">Прочие доходы от оказания платных услуг (работ) получателями средств бюджетов муниципальных районов
</t>
  </si>
  <si>
    <t xml:space="preserve">Доходы, поступающие в порядке возмещения расходов, понесенных в связи с эксплуатацией имущества
</t>
  </si>
  <si>
    <t xml:space="preserve">Доходы от продажи земельных участков, находящихся в государственной и муниципальной собственности
</t>
  </si>
  <si>
    <t>000 1 14 06310 00 0000 430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</si>
  <si>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</si>
  <si>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 xml:space="preserve">ШТРАФЫ, САНКЦИИ, ВОЗМЕЩЕНИЕ УЩЕРБА
</t>
  </si>
  <si>
    <t>БЕЗВОЗМЕЗДНЫЕ ПОСТУПЛЕНИЯ ОТ ДРУГИХ БЮДЖЕТОВ БЮДЖЕТНОЙ СИСТЕМЫ РОССИЙСКОЙ ФЕДЕРАЦИИ</t>
  </si>
  <si>
    <t>Дотации бюджетам бюджетной системы Российской Федерации</t>
  </si>
  <si>
    <t>Дотации бюджетам муниципальных районов на выравнивание бюджетной обеспеченности из бюджета субъекта Российской Федерации</t>
  </si>
  <si>
    <t>Субсидии бюджетам бюджетной системы Российской Федерации (межбюджетные субсидии)</t>
  </si>
  <si>
    <t xml:space="preserve">Субвенции местным бюджетам на выполнение передаваемых полномочий субъектов Российской Федерации
</t>
  </si>
  <si>
    <t xml:space="preserve">Субвенции бюджетам муниципальных районов на выполнение передаваемых полномочий субъектов Российской Федерации
</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</si>
  <si>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</si>
  <si>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НАЛОГИ НА ТОВАРЫ (РАБОТЫ, УСЛУГИ), РЕАЛИЗУЕМЫЕ НА ТЕРРИТОРИИ РОССИЙСКОЙ ФЕДЕРАЦИИ</t>
  </si>
  <si>
    <t>НАЛОГИ НА СОВОКУПНЫЙ ДОХОД</t>
  </si>
  <si>
    <t>НАЛОГИ НА ПРИБЫЛЬ, ДОХОДЫ</t>
  </si>
  <si>
    <t>НАЛОГОВЫЕ И НЕНАЛОГОВЫЕ ДОХОДЫ</t>
  </si>
  <si>
    <t>НАЛОГИ, СБОРЫ И РЕГУЛЯРНЫЕ ПЛАТЕЖИ ЗА ПОЛЬЗОВАНИЕ ПРИРОДНЫМИ РЕСУРСАМИ</t>
  </si>
  <si>
    <t>ГОСУДАРСТВЕННАЯ ПОШЛИНА</t>
  </si>
  <si>
    <t xml:space="preserve">ДОХОДЫ ОТ ИСПОЛЬЗОВАНИЯ ИМУЩЕСТВА, НАХОДЯЩЕГОСЯ В ГОСУДАРСТВЕННОЙ И МУНИЦИПАЛЬНОЙ СОБСТВЕННОСТИ
</t>
  </si>
  <si>
    <t>ДОХОДЫ ОТ ОКАЗАНИЯ ПЛАТНЫХ УСЛУГ И КОМПЕНСАЦИИ ЗАТРАТ ГОСУДАРСТВА</t>
  </si>
  <si>
    <t>ДОХОДЫ ОТ ПРОДАЖИ МАТЕРИАЛЬНЫХ И НЕМАТЕРИАЛЬНЫХ АКТИВОВ</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</si>
  <si>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</si>
  <si>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БЕЗВОЗМЕЗДНЫЕ ПОСТУПЛЕНИЯ</t>
  </si>
  <si>
    <t>000 1 11 01050 05 0000 120</t>
  </si>
  <si>
    <t>868 1 11 01050 05 0000 120</t>
  </si>
  <si>
    <t>Доходы от оказания информационных услуг</t>
  </si>
  <si>
    <t>000 1 13 01075 05 0000 130</t>
  </si>
  <si>
    <t>Доходы от оказания информационных услуг органами местного самоуправления муниципальных районов, казенными учреждениями муниципальных районов</t>
  </si>
  <si>
    <t>868 1 13 01075 05 0000 130</t>
  </si>
  <si>
    <t>000 1 14 13000 00 0000 000</t>
  </si>
  <si>
    <t>Доходы от приватизации имущества, находящегося в государственной и муниципальной собственности</t>
  </si>
  <si>
    <t>000 1 14 13050 05 0000 410</t>
  </si>
  <si>
    <t>868 1 14 13050 05 0000 410</t>
  </si>
  <si>
    <t>868 1 16 01084 01 0000 140</t>
  </si>
  <si>
    <t>868 1 16 01074 01 0000 140</t>
  </si>
  <si>
    <t>182 1 08 03010 01 1050 110</t>
  </si>
  <si>
    <t>000 2 02 49999 00 0000 150</t>
  </si>
  <si>
    <t>000 2 02 49999 05 0000 150</t>
  </si>
  <si>
    <t>000 1 11 01000 00 0000 120</t>
  </si>
  <si>
    <t>000 1 13 01070 00 0000 130</t>
  </si>
  <si>
    <t>000 1 14 06020 00 0000 430</t>
  </si>
  <si>
    <t>Субвенция на организацию мероприятий при осуществлении деятельности по обращению с животными без владельцев</t>
  </si>
  <si>
    <t xml:space="preserve">Прочие межбюджетные трансферты, передаваемые бюджетам
</t>
  </si>
  <si>
    <t xml:space="preserve">Прочие межбюджетные трансферты, передаваемые бюджетам муниципальных районов
</t>
  </si>
  <si>
    <t>Доходы от приватизации имущества, находящегося в собственности муниципальных районов, в части приватизации нефинансовых активов имущества казны</t>
  </si>
  <si>
    <t>000 202 19999 05 0000 150</t>
  </si>
  <si>
    <t>852 202 19999 05 1006 150</t>
  </si>
  <si>
    <t>Дотации на поощрение достижения наилучших значений показателей по отдельным направлениям развития муниципальных образований Ярославской области</t>
  </si>
  <si>
    <t>852 202 19999 05 1004 150</t>
  </si>
  <si>
    <t>852 2 02 19999 05 1007 150</t>
  </si>
  <si>
    <t>Дотации на улучшение значений показателей по отдельным направлениям развития муниципальных образований Ярославской области</t>
  </si>
  <si>
    <t>876 2 02 49999 05 4011 150</t>
  </si>
  <si>
    <t>Межбюджетные трансферты на организацию и проведение культурных мероприятий, направленных на улучшение социального самочувствия жителей муниципальных образований Ярославской области</t>
  </si>
  <si>
    <t>182 1 08 03010 01 1060 110</t>
  </si>
  <si>
    <t>850 2 02 19999 05 1008 150</t>
  </si>
  <si>
    <t>Дотации на поощрение муниципальных управленческих команд за достижение показателей деятельности органов исполнительной власти</t>
  </si>
  <si>
    <t>874 1 14 06313 13 0000 430</t>
  </si>
  <si>
    <t>182 1 01 02080 01 1000 110</t>
  </si>
  <si>
    <t>048 1 12 01010 01 6000 120</t>
  </si>
  <si>
    <t>048 1 12 01030 01 6000 120</t>
  </si>
  <si>
    <t>048 1 12 01041 01 6000 120</t>
  </si>
  <si>
    <t>048 1 12 01042 01 6000 120</t>
  </si>
  <si>
    <t>855 2 02 30024 05 3033 150</t>
  </si>
  <si>
    <t>Субвенция на частичную оплату стоимости путевки в организации отдыха детей и их оздоровления</t>
  </si>
  <si>
    <t xml:space="preserve">Субвенция на организацию образовательного процесса </t>
  </si>
  <si>
    <t>855 2 02 30024 05 3014 150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</si>
  <si>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</si>
  <si>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 xml:space="preserve">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 </t>
  </si>
  <si>
    <t xml:space="preserve">Прочие дотации бюджетам муниципальных районов
</t>
  </si>
  <si>
    <t>855 2 02 19999 05 1009 150</t>
  </si>
  <si>
    <t>182 1 03 02231 01 0000 110</t>
  </si>
  <si>
    <t>182 1 03 02241 01 0000 110</t>
  </si>
  <si>
    <t>182 1 03 02251 01 0000 110</t>
  </si>
  <si>
    <t>182 1 03 02261 01 0000 110</t>
  </si>
  <si>
    <t>Дотации на реализацию мероприятий по обеспечению обязательных требований охраны объектов образования I-III категорий опасности</t>
  </si>
  <si>
    <t>876 2 02 29999 05 2040 150</t>
  </si>
  <si>
    <t>962 1 16 01053 01 0059 140</t>
  </si>
  <si>
    <t>962 1 16 01053 01 0351 140</t>
  </si>
  <si>
    <t>962 1 16 01053 01 9000 140</t>
  </si>
  <si>
    <t>962 1 16 01063 01 0008 140</t>
  </si>
  <si>
    <t>962 1 16 01063 01 0009 140</t>
  </si>
  <si>
    <t>962 1 16 01063 01 0091 140</t>
  </si>
  <si>
    <t>962 1 16 01063 01 0101 140</t>
  </si>
  <si>
    <t>962 1 16 01073 01 0017 140</t>
  </si>
  <si>
    <t>962 1 16 01073 01 0019 140</t>
  </si>
  <si>
    <t>962 1 16 01073 01 0027 140</t>
  </si>
  <si>
    <t>962 1 16 01083 01 0028 140</t>
  </si>
  <si>
    <t>962 1 16 01083 01 0037 140</t>
  </si>
  <si>
    <t>962 1 16 01103 01 9000 140</t>
  </si>
  <si>
    <t>962 1 16 01133 01 9000 140</t>
  </si>
  <si>
    <t>962 1 16 01143 01 0016 140</t>
  </si>
  <si>
    <t>962 1 16 01143 01 9000 140</t>
  </si>
  <si>
    <t>962 1 16 01153 01 0006 140</t>
  </si>
  <si>
    <t>962 1 16 01153 01 9000 140</t>
  </si>
  <si>
    <t>962 1 16 01163 01 0000 140</t>
  </si>
  <si>
    <t>962 1 16 01173 01 0007 140</t>
  </si>
  <si>
    <t>962 1 16 01173 01 0008 140</t>
  </si>
  <si>
    <t>962 1 16 01173 01 9000 140</t>
  </si>
  <si>
    <t>962 1 16 01193 01 0005 140</t>
  </si>
  <si>
    <t>962 1 16 01193 01 0007 140</t>
  </si>
  <si>
    <t>962 1 16 01193 01 0029 140</t>
  </si>
  <si>
    <t>962 1 16 01193 01 9000 140</t>
  </si>
  <si>
    <t>962 1 16 01203 01 0007 140</t>
  </si>
  <si>
    <t>962 1 16 01203 01 0008 140</t>
  </si>
  <si>
    <t>962 1 16 01203 01 0021 140</t>
  </si>
  <si>
    <t>962 1 16 01203 01 9000 140</t>
  </si>
  <si>
    <t>962 1 16 01333 01 0000 140</t>
  </si>
  <si>
    <t>Прогнозируемые доходы бюджета Гаврилов-Ямского муниципального района Ярославской области на 2025 год в соответствии с классификацией доходов бюджета Российской Федерации</t>
  </si>
  <si>
    <t>2025 год</t>
  </si>
  <si>
    <t>962 1 16 01193 01 0013 140</t>
  </si>
  <si>
    <t>962 1 16 01203 01 0010 140</t>
  </si>
  <si>
    <t>967 1 16 11050 01 0000 140</t>
  </si>
  <si>
    <t>182 1 01 02040 01 1000 110</t>
  </si>
  <si>
    <t>182 1 01 02130 01 1000 110</t>
  </si>
  <si>
    <t>182 1 01 02140 01 1000 110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</si>
  <si>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</si>
  <si>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</si>
  <si>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остановленных дифференцированных нормативов отчислений в местные бюджеты (по нормативам, остановленным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</si>
  <si>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</si>
  <si>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Единый сельскохозяйственный налог (сумма платежа (перерасчеты, недоимка и задолженность по соответствующему платежу, в том числе по отмененному)
</t>
  </si>
  <si>
    <t>Налог, взимаемый в связи с применением патентной системы налогообложения, зачисляемый в бюджеты муниципальных районов (сумма платежа (перерасчеты, недоимка и задолженность по соответствующему платежу, в том числе по отмененному)</t>
  </si>
  <si>
    <t>Налог на добычу общераспространенных полезных ископаемых (сумма платежа (перерасчеты, недоимка и задолженность по соответствующему платежу, в том числе по отмененному)</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</si>
  <si>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при обращении в суды)</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</si>
  <si>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на основании судебных актов по результатам рассмотрения дел по существу)</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</si>
  <si>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</si>
  <si>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</si>
  <si>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</si>
  <si>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</si>
  <si>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868 1 11 05075  05 0000 120</t>
  </si>
  <si>
    <t>Доходы от сдачи в аренду имущества, составляющего казну муниципальных районов (за исключением земельных участков)</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</si>
  <si>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</si>
  <si>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</si>
  <si>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t>
  </si>
  <si>
    <t>Плата за размещение твердых коммунальных отходов (федеральные государственные органы, Банк России, органы управления государственными внебюджетными фондами Российской Федерации)</t>
  </si>
  <si>
    <t>Прочие доходы от оказания платных услуг (работ) получателями средств бюджетов муниципальных районов</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</si>
  <si>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</si>
  <si>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</si>
  <si>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</si>
  <si>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выявленные должностными лицами органов муниципального контроля
</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</si>
  <si>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выявленные должностными лицами органов муниципального контроля
</t>
  </si>
  <si>
    <t xml:space="preserve">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
</t>
  </si>
  <si>
    <t xml:space="preserve">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
</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</si>
  <si>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порядка рассмотрения обращений граждан)</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</si>
  <si>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неуплату средств на содержание детей или нетрудоспособных родителей)</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</si>
  <si>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(иные штрафы)</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</si>
  <si>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незаконный оборот наркотических средств, психотропных веществ или их аналогов и незаконные приобретение, хранение, перевозку растений, содержащих наркотические средства или психотропные вещества, либо их частей, содержащих наркотические средства или психотропные вещества)</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</si>
  <si>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потребление наркотических средств или психотропных веществ без назначения врача либо новых потенциально опасных психоактивных веществ)</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</si>
  <si>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уклонение от прохождения диагностики, профилактических мероприятий, лечения от наркомании и (или) медицинской и (или)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
</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</si>
  <si>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</si>
  <si>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уничтожение или повреждение чужого имущества)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</si>
  <si>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самовольное подключение и использование электрической, тепловой энергии, нефти или газа)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</si>
  <si>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
</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</si>
  <si>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незаконную рубку, повреждение лесных насаждений или самовольное выкапывание в лесах деревьев, кустарников, лиан)</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</si>
  <si>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нарушение правил охоты, правил, регламентирующих рыболовство и другие виды пользования объектами животного мира)
</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</si>
  <si>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 (иные штрафы)</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</si>
  <si>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(иные штрафы)</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</si>
  <si>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правил продажи этилового спирта, алкогольной и спиртосодержащей продукции)</t>
  </si>
  <si>
    <t xml:space="preserve">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</si>
  <si>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непредставление (несообщение) сведений, необходимых для осуществления налогового контроля)
</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</si>
  <si>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</si>
  <si>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16 Кодекса Российской Федерации об административных правонарушениях, за административные правонарушения в области таможенного дела (нарушение таможенных правил), налагаемые мировыми судьями, комиссиями по делам несовершеннолетних и защите их прав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</si>
  <si>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невыполнение законных требований прокурора, следователя, дознавателя или должностного лица, осуществляющего производство по делу об административном правонарушении)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</si>
  <si>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
</t>
  </si>
  <si>
    <t xml:space="preserve">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</si>
  <si>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</si>
  <si>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непредставление сведений (информации))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</si>
  <si>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заведомо ложный вызов специализированных служб)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</si>
  <si>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</si>
  <si>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</si>
  <si>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невыполнение требований и мероприятий в области гражданской обороны)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</si>
  <si>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правил производства, приобретения, продажи, передачи, хранения, перевозки, ношения, коллекционирования, экспонирования, уничтожения или учета оружия и патронов к нему, а также нарушение правил производства, продажи, хранения, уничтожения или учета взрывчатых веществ и взрывных устройств, пиротехнических изделий,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</si>
  <si>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незаконные изготовление, продажу или передачу пневматического оружия)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</si>
  <si>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</si>
  <si>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
</t>
  </si>
  <si>
    <t>Субсидия на обеспечение трудоустройства несовершеннолетних граждан на временные рабочие места</t>
  </si>
  <si>
    <t>850 2 02 30024 05 3004 150</t>
  </si>
  <si>
    <t>876 2 02 49999 05 4030 150</t>
  </si>
  <si>
    <t>Межбюджетные трансферты на материальное стимулирование деятельности народных дружинников в Ярославской области</t>
  </si>
  <si>
    <t>852 2 02 19999 05 1010 150</t>
  </si>
  <si>
    <t>Дотация на решение вопросов местного значения</t>
  </si>
  <si>
    <t>Субвенция на освобождение от оплаты стоимости проезда детей из многодетных семей</t>
  </si>
  <si>
    <t>Субвенция на обеспечение государственных полномочий по организации деятельности территориальных комиссий по делам несовершеннолетных и защите их прав</t>
  </si>
  <si>
    <t xml:space="preserve">Субвенция на обеспечение отдыха и оздоровления детей, находящихся в трудной жизненной ситуации, детей погибших сотрудников правоохранительных органов и военнослужащих, безнадзорных детей </t>
  </si>
  <si>
    <t>850 2 02 20041 05 0000 150</t>
  </si>
  <si>
    <t>876 2 02 25519 05 0000 150</t>
  </si>
  <si>
    <t>000 2 02 255519 05 0000 150</t>
  </si>
  <si>
    <t>000 2 02 255519 00 0000 150</t>
  </si>
  <si>
    <t>Субсидии бюджетам на поддержку отрасли культуры</t>
  </si>
  <si>
    <t xml:space="preserve">Субсидии бюджетам муниципальных районов на поддержку отрасли культуры
</t>
  </si>
  <si>
    <t>000 2 02 35304 00 0000 150</t>
  </si>
  <si>
    <t>Субвенции бюджетам муниципальных образований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</si>
  <si>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000 2 02 35304 05 0000 150</t>
  </si>
  <si>
    <t xml:space="preserve">Субвенции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</si>
  <si>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855 2 02 35304 05 0000 150</t>
  </si>
  <si>
    <t>Субвенции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</si>
  <si>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000 2 02 25750 00 0000 150</t>
  </si>
  <si>
    <t>Субсидии бюджетам на реализацию мероприятий по модернизации школьных систем образовани</t>
  </si>
  <si>
    <t>000 2 02 25750 05 0000 150</t>
  </si>
  <si>
    <t>Субсидии бюджетам муниципальных районов на реализацию мероприятий по модернизации школьных систем образования</t>
  </si>
  <si>
    <t>855 2 02 25750 05 0000 150</t>
  </si>
  <si>
    <t>000 2 02 39999 05 0000 150</t>
  </si>
  <si>
    <t>Прочие субвенции бюджетам муниципальных районов</t>
  </si>
  <si>
    <t>855 2 02 39999 05 0001 150</t>
  </si>
  <si>
    <t>Субвенция на ежемесячное денежное вознаграждение советникам директора по воспитанию и взаимодействию с детскими общественными объединениями муниципальных общеобразовательных организаций</t>
  </si>
  <si>
    <t>000 2 02 35179 00 0000 150</t>
  </si>
  <si>
    <t>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</si>
  <si>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000 2 02 35179 05 0000 150</t>
  </si>
  <si>
    <t>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</si>
  <si>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855 2 02 35179 05 0000 150</t>
  </si>
  <si>
    <t>000 2 02 35303 00 0000 150</t>
  </si>
  <si>
    <t>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</si>
  <si>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000 2 02 35303 05 0000 150</t>
  </si>
  <si>
    <t>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</si>
  <si>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855 2 02 35303 05 0000 150</t>
  </si>
  <si>
    <t xml:space="preserve">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t>
  </si>
  <si>
    <t>000 2 02 35163 00 0000 150</t>
  </si>
  <si>
    <t xml:space="preserve">Субвенции бюджетам на создание системы долговременного ухода за гражданами пожилого возраста и инвалидами
</t>
  </si>
  <si>
    <t>000 2 02 35163 05 0000 150</t>
  </si>
  <si>
    <t>Субвенции бюджетам муниципальных районов на создание системы долговременного ухода за гражданами пожилого возраста и инвалидами</t>
  </si>
  <si>
    <t>869 2 02 35163 05 0000 150</t>
  </si>
  <si>
    <t>000 2 02 35404 00 0000 150</t>
  </si>
  <si>
    <t xml:space="preserve">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
</t>
  </si>
  <si>
    <t>000 2 02 35404 05 0000 150</t>
  </si>
  <si>
    <t>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t>
  </si>
  <si>
    <t xml:space="preserve">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
</t>
  </si>
  <si>
    <t>869 2 02 30024 05 3041 150</t>
  </si>
  <si>
    <t>Субвенция на оказание социальной помощи на основании социального контракта в части расходов по доставке выплат получателям</t>
  </si>
  <si>
    <t>000 2 02 35930 00 0000 150</t>
  </si>
  <si>
    <t xml:space="preserve">Субвенции бюджетам на государственную регистрацию актов гражданского состояния
</t>
  </si>
  <si>
    <t>000 2 02 35930 05 0000 150</t>
  </si>
  <si>
    <t>Субвенции бюджетам муниципальных районов на государственную регистрацию актов гражданского состояния</t>
  </si>
  <si>
    <t>850 2 02 35930 05 0000 150</t>
  </si>
  <si>
    <t>850 2 02 19999 05 1011 150</t>
  </si>
  <si>
    <t>Дотации на материально-техническое обеспечение проведения выборов в представительный орган вновь образованного муниципального образования</t>
  </si>
  <si>
    <t>852 2 02 19999 05 1004 150</t>
  </si>
  <si>
    <t xml:space="preserve">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</si>
  <si>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</si>
  <si>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182 1 01 02030 01 1000 110</t>
  </si>
  <si>
    <t xml:space="preserve">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</si>
  <si>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</si>
  <si>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</si>
  <si>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 xml:space="preserve">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 (сумма платежа (перерасчеты, недоимка и задолженность по соответствующему платежу, в том числе по отмененному)
</t>
  </si>
  <si>
    <t>000 2 02 25467 00 0000 150</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</si>
  <si>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</si>
  <si>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000 2 02 25467 05 0000 150</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</si>
  <si>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</si>
  <si>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876 2 02 25467 05 0000 150</t>
  </si>
  <si>
    <t>869 2 02 39999 05 3005 150</t>
  </si>
  <si>
    <t>Субвенция на обеспечение пунктов проката предметами первой необходимости для новорождённых для студенческих, молодых семей, одиноких матерей, иных категорий нуждающихся семей</t>
  </si>
  <si>
    <t>000 2 02 45519 00 0000 150</t>
  </si>
  <si>
    <t>Межбюджетные трансферты, передаваемые бюджетам на поддержку отрасли культуры</t>
  </si>
  <si>
    <t>000 2 02 45519 05 0000 150</t>
  </si>
  <si>
    <t>Межбюджетные трансферты, передаваемые бюджетам муниципальных районов на поддержку отрасли культуры</t>
  </si>
  <si>
    <t>876 2 02 45519 05 0000 150</t>
  </si>
  <si>
    <t>876 2 02 29999 05 2009 150</t>
  </si>
  <si>
    <t>Субсидия на осуществеление деятельности в сфере молодежной политики социальными учреждениями молодежи</t>
  </si>
  <si>
    <t>876 2 02 29999 05 2048 150</t>
  </si>
  <si>
    <t>Субсидия на проведение капитального ремонта муниципальных библиотек</t>
  </si>
  <si>
    <t>868 2 02 40014 05 0000 150</t>
  </si>
  <si>
    <t>855 2 02 49999 05 4008 150</t>
  </si>
  <si>
    <t>Межбюджетные трансферты на поддекржку инициатив органов ученического самоуправления общеобразовательных организаций</t>
  </si>
  <si>
    <t>850 2 02 29999 05 2032 150</t>
  </si>
  <si>
    <t>Субсидия на реализацию мероприятий инициативного бюджетирования на территории Ярославской области (поддкержка местных инициатив)</t>
  </si>
  <si>
    <t>855 2 02 29999 05 2015 150</t>
  </si>
  <si>
    <t>876 2 02 29999 05 2006 150</t>
  </si>
  <si>
    <t>Субсидия на реализацию мероприятий по патриотическому воспитанию граждан</t>
  </si>
  <si>
    <t>000 2 03 00000 00 0000 000</t>
  </si>
  <si>
    <t>БЕЗВОЗМЕЗДНЫЕ ПОСТУПЛЕНИЯ ОТ ГОСУДАРСТВЕННЫХ (МУНИЦИПАЛЬНЫХ) ОРГАНИЗАЦИЙ</t>
  </si>
  <si>
    <t>Прочие безвозмездные поступления от государственных (муниципальных) организаций в бюджеты муниципальных районов</t>
  </si>
  <si>
    <t>000 2 03 050000 05 0000 150</t>
  </si>
  <si>
    <t>000 2 03 05099 05 0000 150</t>
  </si>
  <si>
    <t>Безвозмездные поступления от государственных (муниципальных) организаций в бюджеты муниципальных районов</t>
  </si>
  <si>
    <t>876 2 03 05099 05 0000 150</t>
  </si>
  <si>
    <t>855 2 02 30024 05 3043 150</t>
  </si>
  <si>
    <t>Субвенция на освобождение от взимаемой с родителей (законных представителей) платы за присмотр и уход за детьми</t>
  </si>
  <si>
    <t>850 2 02 49999 05 4046 150</t>
  </si>
  <si>
    <t>Межбюджетные трансферты на организацию зон отдыха и катания на коньках в зимний период на общественных территориях муниципальных образований Ярославской области</t>
  </si>
  <si>
    <t>Приложение 2</t>
  </si>
  <si>
    <t>к решению Собрания представителей</t>
  </si>
  <si>
    <t xml:space="preserve"> Гаврилов-Ямского муниципального района Ярославской области</t>
  </si>
  <si>
    <t>от 11.12.2024 № 387 (в ред. Решения Муниципального Совета Гаврилов-Ямского муниципального округа от 22.10.2025 № 137)</t>
  </si>
</sst>
</file>

<file path=xl/styles.xml><?xml version="1.0" encoding="utf-8"?>
<styleSheet xmlns="http://schemas.openxmlformats.org/spreadsheetml/2006/main">
  <numFmts count="2">
    <numFmt numFmtId="41" formatCode="_-* #,##0\ _₽_-;\-* #,##0\ _₽_-;_-* &quot;-&quot;\ _₽_-;_-@_-"/>
    <numFmt numFmtId="43" formatCode="_-* #,##0.00\ _₽_-;\-* #,##0.00\ _₽_-;_-* &quot;-&quot;??\ _₽_-;_-@_-"/>
  </numFmts>
  <fonts count="12">
    <font>
      <sz val="11"/>
      <color theme="1"/>
      <name val="Calibri"/>
      <family val="2"/>
      <charset val="204"/>
      <scheme val="minor"/>
    </font>
    <font>
      <sz val="10"/>
      <name val="Arial"/>
      <family val="2"/>
      <charset val="204"/>
    </font>
    <font>
      <i/>
      <sz val="12"/>
      <name val="Times New Roman"/>
      <family val="1"/>
      <charset val="204"/>
    </font>
    <font>
      <sz val="11"/>
      <name val="Calibri"/>
      <family val="2"/>
      <charset val="204"/>
      <scheme val="minor"/>
    </font>
    <font>
      <sz val="11"/>
      <name val="Times New Roman"/>
      <family val="1"/>
      <charset val="204"/>
    </font>
    <font>
      <sz val="12"/>
      <name val="Times New Roman"/>
      <family val="1"/>
      <charset val="204"/>
    </font>
    <font>
      <b/>
      <sz val="12"/>
      <name val="Times New Roman"/>
      <family val="1"/>
      <charset val="204"/>
    </font>
    <font>
      <sz val="14"/>
      <name val="Times New Roman"/>
      <family val="1"/>
      <charset val="204"/>
    </font>
    <font>
      <sz val="11"/>
      <color theme="1"/>
      <name val="Calibri"/>
      <family val="2"/>
      <charset val="204"/>
      <scheme val="minor"/>
    </font>
    <font>
      <b/>
      <i/>
      <sz val="12"/>
      <name val="Times New Roman"/>
      <family val="1"/>
      <charset val="204"/>
    </font>
    <font>
      <sz val="11"/>
      <color rgb="FFFF0000"/>
      <name val="Calibri"/>
      <family val="2"/>
      <charset val="204"/>
      <scheme val="minor"/>
    </font>
    <font>
      <i/>
      <sz val="12"/>
      <color theme="1"/>
      <name val="Times New Roman"/>
      <family val="1"/>
      <charset val="204"/>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s>
  <cellStyleXfs count="4">
    <xf numFmtId="0" fontId="0" fillId="0" borderId="0"/>
    <xf numFmtId="0" fontId="1" fillId="0" borderId="0"/>
    <xf numFmtId="43" fontId="8" fillId="0" borderId="0" applyFont="0" applyFill="0" applyBorder="0" applyAlignment="0" applyProtection="0"/>
    <xf numFmtId="41" fontId="8" fillId="0" borderId="0" applyFont="0" applyFill="0" applyBorder="0" applyAlignment="0" applyProtection="0"/>
  </cellStyleXfs>
  <cellXfs count="37">
    <xf numFmtId="0" fontId="0" fillId="0" borderId="0" xfId="0"/>
    <xf numFmtId="0" fontId="3" fillId="0" borderId="0" xfId="0" applyFont="1" applyFill="1"/>
    <xf numFmtId="0" fontId="6" fillId="0" borderId="1" xfId="0" applyFont="1" applyFill="1" applyBorder="1" applyAlignment="1">
      <alignment vertical="center" wrapText="1"/>
    </xf>
    <xf numFmtId="0" fontId="6" fillId="0" borderId="1" xfId="0" applyFont="1" applyFill="1" applyBorder="1" applyAlignment="1">
      <alignment horizontal="justify" vertical="center" wrapText="1"/>
    </xf>
    <xf numFmtId="0" fontId="2" fillId="0" borderId="1" xfId="0" applyFont="1" applyFill="1" applyBorder="1" applyAlignment="1">
      <alignment vertical="center" wrapText="1"/>
    </xf>
    <xf numFmtId="0" fontId="2" fillId="0" borderId="1" xfId="0" applyFont="1" applyFill="1" applyBorder="1" applyAlignment="1">
      <alignment horizontal="justify" vertical="center" wrapText="1"/>
    </xf>
    <xf numFmtId="0" fontId="5" fillId="0" borderId="1" xfId="0" applyFont="1" applyFill="1" applyBorder="1" applyAlignment="1">
      <alignment vertical="center" wrapText="1"/>
    </xf>
    <xf numFmtId="0" fontId="5" fillId="0" borderId="1" xfId="0" applyFont="1" applyFill="1" applyBorder="1" applyAlignment="1">
      <alignment horizontal="justify" vertical="center" wrapText="1"/>
    </xf>
    <xf numFmtId="0" fontId="5" fillId="0" borderId="1" xfId="0" applyNumberFormat="1" applyFont="1" applyFill="1" applyBorder="1" applyAlignment="1">
      <alignment horizontal="justify" vertical="center" wrapText="1"/>
    </xf>
    <xf numFmtId="0" fontId="4" fillId="0" borderId="0" xfId="0" applyFont="1" applyFill="1"/>
    <xf numFmtId="0" fontId="4" fillId="0" borderId="0" xfId="0" applyFont="1" applyFill="1" applyAlignment="1">
      <alignment vertical="center"/>
    </xf>
    <xf numFmtId="0" fontId="2" fillId="0" borderId="1" xfId="0" applyFont="1" applyFill="1" applyBorder="1" applyAlignment="1">
      <alignment horizontal="left" vertical="center" wrapText="1"/>
    </xf>
    <xf numFmtId="0" fontId="3" fillId="2" borderId="0" xfId="0" applyFont="1" applyFill="1"/>
    <xf numFmtId="0" fontId="5" fillId="0" borderId="1" xfId="0" applyFont="1" applyFill="1" applyBorder="1" applyAlignment="1">
      <alignment horizontal="center" vertical="center" wrapText="1"/>
    </xf>
    <xf numFmtId="0" fontId="2" fillId="0" borderId="1" xfId="0" applyNumberFormat="1" applyFont="1" applyFill="1" applyBorder="1" applyAlignment="1">
      <alignment horizontal="justify" vertical="center" wrapText="1"/>
    </xf>
    <xf numFmtId="0" fontId="6" fillId="0" borderId="1" xfId="0" applyNumberFormat="1" applyFont="1" applyFill="1" applyBorder="1" applyAlignment="1">
      <alignment horizontal="justify" vertical="center" wrapText="1"/>
    </xf>
    <xf numFmtId="4" fontId="6" fillId="0" borderId="1" xfId="0" applyNumberFormat="1" applyFont="1" applyFill="1" applyBorder="1" applyAlignment="1">
      <alignment horizontal="center" vertical="center" wrapText="1"/>
    </xf>
    <xf numFmtId="4" fontId="2" fillId="0" borderId="1" xfId="0" applyNumberFormat="1" applyFont="1" applyFill="1" applyBorder="1" applyAlignment="1">
      <alignment horizontal="center" vertical="center" wrapText="1"/>
    </xf>
    <xf numFmtId="4" fontId="5" fillId="0" borderId="1" xfId="0" applyNumberFormat="1" applyFont="1" applyFill="1" applyBorder="1" applyAlignment="1">
      <alignment horizontal="center" vertical="center" wrapText="1"/>
    </xf>
    <xf numFmtId="4" fontId="2" fillId="0" borderId="3" xfId="0" applyNumberFormat="1" applyFont="1" applyFill="1" applyBorder="1" applyAlignment="1">
      <alignment horizontal="center" vertical="center" wrapText="1"/>
    </xf>
    <xf numFmtId="0" fontId="6" fillId="0" borderId="1" xfId="0" applyFont="1" applyFill="1" applyBorder="1" applyAlignment="1">
      <alignment horizontal="left" vertical="top" wrapText="1"/>
    </xf>
    <xf numFmtId="0" fontId="5" fillId="0" borderId="1" xfId="0" applyFont="1" applyFill="1" applyBorder="1" applyAlignment="1">
      <alignment horizontal="center" vertical="center" wrapText="1"/>
    </xf>
    <xf numFmtId="0" fontId="2" fillId="0" borderId="3" xfId="0" applyNumberFormat="1" applyFont="1" applyFill="1" applyBorder="1" applyAlignment="1">
      <alignment horizontal="justify" vertical="center" wrapText="1"/>
    </xf>
    <xf numFmtId="4" fontId="6" fillId="0" borderId="1" xfId="2" applyNumberFormat="1" applyFont="1" applyFill="1" applyBorder="1" applyAlignment="1">
      <alignment horizontal="center"/>
    </xf>
    <xf numFmtId="0" fontId="5" fillId="0" borderId="1" xfId="0" applyFont="1" applyFill="1" applyBorder="1" applyAlignment="1">
      <alignment horizontal="left" vertical="center" wrapText="1"/>
    </xf>
    <xf numFmtId="4" fontId="9" fillId="0" borderId="1" xfId="3" applyNumberFormat="1" applyFont="1" applyFill="1" applyBorder="1" applyAlignment="1">
      <alignment horizontal="center" vertical="center"/>
    </xf>
    <xf numFmtId="4" fontId="5" fillId="0" borderId="1" xfId="3" applyNumberFormat="1" applyFont="1" applyFill="1" applyBorder="1" applyAlignment="1">
      <alignment horizontal="center" vertical="center"/>
    </xf>
    <xf numFmtId="0" fontId="10" fillId="0" borderId="0" xfId="0" applyFont="1" applyFill="1"/>
    <xf numFmtId="0" fontId="2" fillId="0" borderId="1" xfId="0" applyFont="1" applyFill="1" applyBorder="1" applyAlignment="1">
      <alignment vertical="center"/>
    </xf>
    <xf numFmtId="0" fontId="11" fillId="0" borderId="0" xfId="0" applyFont="1" applyAlignment="1">
      <alignment vertical="top" wrapText="1"/>
    </xf>
    <xf numFmtId="4" fontId="2" fillId="0" borderId="1" xfId="3" applyNumberFormat="1" applyFont="1" applyFill="1" applyBorder="1" applyAlignment="1">
      <alignment horizontal="center" vertical="center"/>
    </xf>
    <xf numFmtId="0" fontId="4" fillId="0" borderId="0" xfId="0" applyFont="1" applyFill="1" applyAlignment="1">
      <alignment horizontal="right" vertical="center"/>
    </xf>
    <xf numFmtId="0" fontId="5" fillId="0" borderId="1" xfId="0" applyFont="1" applyFill="1" applyBorder="1" applyAlignment="1">
      <alignment horizontal="center" vertical="center" wrapText="1"/>
    </xf>
    <xf numFmtId="49" fontId="7" fillId="0" borderId="0" xfId="0" applyNumberFormat="1" applyFont="1" applyFill="1" applyAlignment="1">
      <alignment horizontal="center" vertical="center" wrapText="1"/>
    </xf>
    <xf numFmtId="0" fontId="0" fillId="0" borderId="0" xfId="0"/>
    <xf numFmtId="0" fontId="0" fillId="0" borderId="2" xfId="0" applyBorder="1"/>
    <xf numFmtId="0" fontId="4" fillId="0" borderId="0" xfId="0" applyFont="1" applyFill="1" applyAlignment="1">
      <alignment horizontal="right" vertical="top" wrapText="1"/>
    </xf>
  </cellXfs>
  <cellStyles count="4">
    <cellStyle name="Обычный" xfId="0" builtinId="0"/>
    <cellStyle name="Обычный 2" xfId="1"/>
    <cellStyle name="Финансовый" xfId="2" builtinId="3"/>
    <cellStyle name="Финансовый [0]" xfId="3" builtin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rgb="FFFF0000"/>
    <pageSetUpPr fitToPage="1"/>
  </sheetPr>
  <dimension ref="A1:H226"/>
  <sheetViews>
    <sheetView tabSelected="1" zoomScale="87" zoomScaleNormal="87" workbookViewId="0">
      <selection activeCell="J11" sqref="J11"/>
    </sheetView>
  </sheetViews>
  <sheetFormatPr defaultColWidth="9.140625" defaultRowHeight="15"/>
  <cols>
    <col min="1" max="1" width="32.140625" style="1" customWidth="1"/>
    <col min="2" max="2" width="67.7109375" style="1" customWidth="1"/>
    <col min="3" max="3" width="25.28515625" style="1" customWidth="1"/>
    <col min="4" max="4" width="14.42578125" style="1" customWidth="1"/>
    <col min="5" max="16384" width="9.140625" style="1"/>
  </cols>
  <sheetData>
    <row r="1" spans="1:8">
      <c r="B1" s="31" t="s">
        <v>414</v>
      </c>
      <c r="C1" s="31"/>
      <c r="D1" s="10"/>
      <c r="G1" s="10"/>
      <c r="H1" s="10"/>
    </row>
    <row r="2" spans="1:8">
      <c r="B2" s="31" t="s">
        <v>415</v>
      </c>
      <c r="C2" s="31"/>
      <c r="D2" s="10"/>
      <c r="G2" s="10"/>
      <c r="H2" s="10"/>
    </row>
    <row r="3" spans="1:8">
      <c r="B3" s="31" t="s">
        <v>416</v>
      </c>
      <c r="C3" s="31"/>
      <c r="D3" s="10"/>
      <c r="G3" s="9"/>
    </row>
    <row r="4" spans="1:8">
      <c r="B4" s="36" t="s">
        <v>417</v>
      </c>
      <c r="C4" s="36"/>
      <c r="D4" s="10"/>
    </row>
    <row r="5" spans="1:8">
      <c r="B5" s="36"/>
      <c r="C5" s="36"/>
    </row>
    <row r="6" spans="1:8" ht="18.75" customHeight="1">
      <c r="A6" s="33" t="s">
        <v>244</v>
      </c>
      <c r="B6" s="34"/>
      <c r="C6" s="34"/>
    </row>
    <row r="7" spans="1:8" ht="22.5" customHeight="1">
      <c r="A7" s="35"/>
      <c r="B7" s="35"/>
      <c r="C7" s="35"/>
    </row>
    <row r="8" spans="1:8" ht="15.75">
      <c r="A8" s="32" t="s">
        <v>1</v>
      </c>
      <c r="B8" s="32" t="s">
        <v>2</v>
      </c>
      <c r="C8" s="21" t="s">
        <v>245</v>
      </c>
    </row>
    <row r="9" spans="1:8" ht="15.75">
      <c r="A9" s="32"/>
      <c r="B9" s="32"/>
      <c r="C9" s="13" t="s">
        <v>3</v>
      </c>
    </row>
    <row r="10" spans="1:8" ht="15.75">
      <c r="A10" s="2" t="s">
        <v>4</v>
      </c>
      <c r="B10" s="3" t="s">
        <v>152</v>
      </c>
      <c r="C10" s="16">
        <f>C11+C20+C26+C31+C34+C38+C50+C56+C68+C83</f>
        <v>195996215</v>
      </c>
    </row>
    <row r="11" spans="1:8" ht="15.75">
      <c r="A11" s="2" t="s">
        <v>67</v>
      </c>
      <c r="B11" s="3" t="s">
        <v>151</v>
      </c>
      <c r="C11" s="16">
        <f>C12</f>
        <v>147109000</v>
      </c>
    </row>
    <row r="12" spans="1:8" ht="15.75">
      <c r="A12" s="2" t="s">
        <v>68</v>
      </c>
      <c r="B12" s="3" t="s">
        <v>5</v>
      </c>
      <c r="C12" s="16">
        <f>C13+C14+C15+C16+C17+C18+C19</f>
        <v>147109000</v>
      </c>
    </row>
    <row r="13" spans="1:8" ht="259.5" customHeight="1">
      <c r="A13" s="4" t="s">
        <v>127</v>
      </c>
      <c r="B13" s="5" t="s">
        <v>372</v>
      </c>
      <c r="C13" s="17">
        <v>142739000</v>
      </c>
    </row>
    <row r="14" spans="1:8" ht="207" customHeight="1">
      <c r="A14" s="4" t="s">
        <v>128</v>
      </c>
      <c r="B14" s="5" t="s">
        <v>373</v>
      </c>
      <c r="C14" s="17">
        <v>120000</v>
      </c>
    </row>
    <row r="15" spans="1:8" ht="184.5" customHeight="1">
      <c r="A15" s="4" t="s">
        <v>374</v>
      </c>
      <c r="B15" s="14" t="s">
        <v>375</v>
      </c>
      <c r="C15" s="17">
        <v>1500000</v>
      </c>
    </row>
    <row r="16" spans="1:8" ht="132" customHeight="1">
      <c r="A16" s="4" t="s">
        <v>249</v>
      </c>
      <c r="B16" s="14" t="s">
        <v>158</v>
      </c>
      <c r="C16" s="17">
        <v>1000000</v>
      </c>
    </row>
    <row r="17" spans="1:3" ht="409.5" customHeight="1">
      <c r="A17" s="4" t="s">
        <v>194</v>
      </c>
      <c r="B17" s="14" t="s">
        <v>376</v>
      </c>
      <c r="C17" s="17">
        <v>450000</v>
      </c>
    </row>
    <row r="18" spans="1:3" ht="148.5" customHeight="1">
      <c r="A18" s="4" t="s">
        <v>250</v>
      </c>
      <c r="B18" s="14" t="s">
        <v>377</v>
      </c>
      <c r="C18" s="17">
        <v>600000</v>
      </c>
    </row>
    <row r="19" spans="1:3" ht="147.75" customHeight="1">
      <c r="A19" s="4" t="s">
        <v>251</v>
      </c>
      <c r="B19" s="14" t="s">
        <v>378</v>
      </c>
      <c r="C19" s="17">
        <v>700000</v>
      </c>
    </row>
    <row r="20" spans="1:3" ht="47.25">
      <c r="A20" s="2" t="s">
        <v>6</v>
      </c>
      <c r="B20" s="3" t="s">
        <v>149</v>
      </c>
      <c r="C20" s="16">
        <f>C21</f>
        <v>20862700</v>
      </c>
    </row>
    <row r="21" spans="1:3" ht="36" customHeight="1">
      <c r="A21" s="6" t="s">
        <v>7</v>
      </c>
      <c r="B21" s="7" t="s">
        <v>123</v>
      </c>
      <c r="C21" s="18">
        <f>C22+C23+C24+C25</f>
        <v>20862700</v>
      </c>
    </row>
    <row r="22" spans="1:3" ht="128.25" customHeight="1">
      <c r="A22" s="4" t="s">
        <v>207</v>
      </c>
      <c r="B22" s="14" t="s">
        <v>252</v>
      </c>
      <c r="C22" s="17">
        <v>10911500</v>
      </c>
    </row>
    <row r="23" spans="1:3" ht="137.25" customHeight="1">
      <c r="A23" s="4" t="s">
        <v>208</v>
      </c>
      <c r="B23" s="14" t="s">
        <v>253</v>
      </c>
      <c r="C23" s="17">
        <v>49200</v>
      </c>
    </row>
    <row r="24" spans="1:3" ht="136.5" customHeight="1">
      <c r="A24" s="4" t="s">
        <v>209</v>
      </c>
      <c r="B24" s="14" t="s">
        <v>254</v>
      </c>
      <c r="C24" s="17">
        <v>11019600</v>
      </c>
    </row>
    <row r="25" spans="1:3" ht="129" customHeight="1">
      <c r="A25" s="4" t="s">
        <v>210</v>
      </c>
      <c r="B25" s="14" t="s">
        <v>255</v>
      </c>
      <c r="C25" s="17">
        <v>-1117600</v>
      </c>
    </row>
    <row r="26" spans="1:3" ht="15.75">
      <c r="A26" s="2" t="s">
        <v>66</v>
      </c>
      <c r="B26" s="3" t="s">
        <v>150</v>
      </c>
      <c r="C26" s="16">
        <f>+C27+C29</f>
        <v>2775500</v>
      </c>
    </row>
    <row r="27" spans="1:3" ht="15.75">
      <c r="A27" s="6" t="s">
        <v>8</v>
      </c>
      <c r="B27" s="7" t="s">
        <v>0</v>
      </c>
      <c r="C27" s="18">
        <f>C28</f>
        <v>57500</v>
      </c>
    </row>
    <row r="28" spans="1:3" ht="61.5" customHeight="1">
      <c r="A28" s="4" t="s">
        <v>129</v>
      </c>
      <c r="B28" s="11" t="s">
        <v>256</v>
      </c>
      <c r="C28" s="17">
        <v>57500</v>
      </c>
    </row>
    <row r="29" spans="1:3" ht="31.5">
      <c r="A29" s="6" t="s">
        <v>9</v>
      </c>
      <c r="B29" s="7" t="s">
        <v>10</v>
      </c>
      <c r="C29" s="18">
        <f>C30</f>
        <v>2718000</v>
      </c>
    </row>
    <row r="30" spans="1:3" ht="86.25" customHeight="1">
      <c r="A30" s="4" t="s">
        <v>130</v>
      </c>
      <c r="B30" s="5" t="s">
        <v>257</v>
      </c>
      <c r="C30" s="17">
        <v>2718000</v>
      </c>
    </row>
    <row r="31" spans="1:3" ht="31.5">
      <c r="A31" s="2" t="s">
        <v>65</v>
      </c>
      <c r="B31" s="3" t="s">
        <v>153</v>
      </c>
      <c r="C31" s="16">
        <f>C32</f>
        <v>1720000</v>
      </c>
    </row>
    <row r="32" spans="1:3" ht="15.75">
      <c r="A32" s="6" t="s">
        <v>11</v>
      </c>
      <c r="B32" s="7" t="s">
        <v>12</v>
      </c>
      <c r="C32" s="18">
        <f>C33</f>
        <v>1720000</v>
      </c>
    </row>
    <row r="33" spans="1:4" ht="58.5" customHeight="1">
      <c r="A33" s="4" t="s">
        <v>131</v>
      </c>
      <c r="B33" s="5" t="s">
        <v>258</v>
      </c>
      <c r="C33" s="17">
        <v>1720000</v>
      </c>
    </row>
    <row r="34" spans="1:4" ht="15.75">
      <c r="A34" s="2" t="s">
        <v>13</v>
      </c>
      <c r="B34" s="3" t="s">
        <v>154</v>
      </c>
      <c r="C34" s="16">
        <f>C35</f>
        <v>8000000</v>
      </c>
    </row>
    <row r="35" spans="1:4" ht="31.5">
      <c r="A35" s="6" t="s">
        <v>14</v>
      </c>
      <c r="B35" s="7" t="s">
        <v>73</v>
      </c>
      <c r="C35" s="18">
        <f>C36+C37</f>
        <v>8000000</v>
      </c>
    </row>
    <row r="36" spans="1:4" ht="78" customHeight="1">
      <c r="A36" s="4" t="s">
        <v>172</v>
      </c>
      <c r="B36" s="5" t="s">
        <v>259</v>
      </c>
      <c r="C36" s="17">
        <v>7450000</v>
      </c>
    </row>
    <row r="37" spans="1:4" ht="78" customHeight="1">
      <c r="A37" s="4" t="s">
        <v>190</v>
      </c>
      <c r="B37" s="14" t="s">
        <v>260</v>
      </c>
      <c r="C37" s="17">
        <v>550000</v>
      </c>
    </row>
    <row r="38" spans="1:4" ht="51" customHeight="1">
      <c r="A38" s="2" t="s">
        <v>63</v>
      </c>
      <c r="B38" s="3" t="s">
        <v>155</v>
      </c>
      <c r="C38" s="16">
        <f>C39+C42</f>
        <v>3670000</v>
      </c>
      <c r="D38" s="12"/>
    </row>
    <row r="39" spans="1:4" ht="82.5" customHeight="1">
      <c r="A39" s="6" t="s">
        <v>175</v>
      </c>
      <c r="B39" s="7" t="s">
        <v>203</v>
      </c>
      <c r="C39" s="18">
        <f>C40</f>
        <v>52000</v>
      </c>
      <c r="D39" s="12"/>
    </row>
    <row r="40" spans="1:4" ht="77.25" customHeight="1">
      <c r="A40" s="6" t="s">
        <v>160</v>
      </c>
      <c r="B40" s="7" t="s">
        <v>204</v>
      </c>
      <c r="C40" s="18">
        <f>C41</f>
        <v>52000</v>
      </c>
      <c r="D40" s="12"/>
    </row>
    <row r="41" spans="1:4" ht="66.75" customHeight="1">
      <c r="A41" s="4" t="s">
        <v>161</v>
      </c>
      <c r="B41" s="5" t="s">
        <v>261</v>
      </c>
      <c r="C41" s="17">
        <v>52000</v>
      </c>
      <c r="D41" s="12"/>
    </row>
    <row r="42" spans="1:4" ht="94.5">
      <c r="A42" s="2" t="s">
        <v>64</v>
      </c>
      <c r="B42" s="3" t="s">
        <v>15</v>
      </c>
      <c r="C42" s="16">
        <f>C43+C46+C49</f>
        <v>3618000</v>
      </c>
      <c r="D42" s="12"/>
    </row>
    <row r="43" spans="1:4" ht="63">
      <c r="A43" s="6" t="s">
        <v>16</v>
      </c>
      <c r="B43" s="7" t="s">
        <v>132</v>
      </c>
      <c r="C43" s="18">
        <f>C44+C45</f>
        <v>3024000</v>
      </c>
      <c r="D43" s="12"/>
    </row>
    <row r="44" spans="1:4" ht="99.75" customHeight="1">
      <c r="A44" s="4" t="s">
        <v>17</v>
      </c>
      <c r="B44" s="14" t="s">
        <v>262</v>
      </c>
      <c r="C44" s="17">
        <v>2200000</v>
      </c>
      <c r="D44" s="12"/>
    </row>
    <row r="45" spans="1:4" ht="90" customHeight="1">
      <c r="A45" s="4" t="s">
        <v>18</v>
      </c>
      <c r="B45" s="14" t="s">
        <v>263</v>
      </c>
      <c r="C45" s="17">
        <v>824000</v>
      </c>
      <c r="D45" s="12"/>
    </row>
    <row r="46" spans="1:4" ht="78.75">
      <c r="A46" s="6" t="s">
        <v>19</v>
      </c>
      <c r="B46" s="8" t="s">
        <v>133</v>
      </c>
      <c r="C46" s="18">
        <f>C47</f>
        <v>224000</v>
      </c>
    </row>
    <row r="47" spans="1:4" ht="78.75" customHeight="1">
      <c r="A47" s="4" t="s">
        <v>20</v>
      </c>
      <c r="B47" s="5" t="s">
        <v>264</v>
      </c>
      <c r="C47" s="17">
        <v>224000</v>
      </c>
    </row>
    <row r="48" spans="1:4" ht="47.25">
      <c r="A48" s="6" t="s">
        <v>69</v>
      </c>
      <c r="B48" s="7" t="s">
        <v>124</v>
      </c>
      <c r="C48" s="18">
        <f>C49</f>
        <v>370000</v>
      </c>
    </row>
    <row r="49" spans="1:3" ht="50.25" customHeight="1">
      <c r="A49" s="4" t="s">
        <v>265</v>
      </c>
      <c r="B49" s="5" t="s">
        <v>266</v>
      </c>
      <c r="C49" s="17">
        <v>370000</v>
      </c>
    </row>
    <row r="50" spans="1:3" ht="31.5">
      <c r="A50" s="2" t="s">
        <v>21</v>
      </c>
      <c r="B50" s="3" t="s">
        <v>134</v>
      </c>
      <c r="C50" s="16">
        <f>C51</f>
        <v>174000</v>
      </c>
    </row>
    <row r="51" spans="1:3" ht="15.75">
      <c r="A51" s="6" t="s">
        <v>70</v>
      </c>
      <c r="B51" s="7" t="s">
        <v>22</v>
      </c>
      <c r="C51" s="18">
        <f>C52+C53+C54+C55</f>
        <v>174000</v>
      </c>
    </row>
    <row r="52" spans="1:3" ht="68.25" customHeight="1">
      <c r="A52" s="4" t="s">
        <v>195</v>
      </c>
      <c r="B52" s="5" t="s">
        <v>267</v>
      </c>
      <c r="C52" s="17">
        <v>84000</v>
      </c>
    </row>
    <row r="53" spans="1:3" ht="68.25" customHeight="1">
      <c r="A53" s="4" t="s">
        <v>196</v>
      </c>
      <c r="B53" s="5" t="s">
        <v>268</v>
      </c>
      <c r="C53" s="17">
        <v>19000</v>
      </c>
    </row>
    <row r="54" spans="1:3" ht="67.5" customHeight="1">
      <c r="A54" s="4" t="s">
        <v>197</v>
      </c>
      <c r="B54" s="5" t="s">
        <v>269</v>
      </c>
      <c r="C54" s="17">
        <v>48000</v>
      </c>
    </row>
    <row r="55" spans="1:3" ht="71.25" customHeight="1">
      <c r="A55" s="4" t="s">
        <v>198</v>
      </c>
      <c r="B55" s="5" t="s">
        <v>270</v>
      </c>
      <c r="C55" s="17">
        <v>23000</v>
      </c>
    </row>
    <row r="56" spans="1:3" ht="36" customHeight="1">
      <c r="A56" s="2" t="s">
        <v>23</v>
      </c>
      <c r="B56" s="3" t="s">
        <v>156</v>
      </c>
      <c r="C56" s="16">
        <f>C57+C64</f>
        <v>8951159</v>
      </c>
    </row>
    <row r="57" spans="1:3" ht="15.75">
      <c r="A57" s="6" t="s">
        <v>24</v>
      </c>
      <c r="B57" s="7" t="s">
        <v>25</v>
      </c>
      <c r="C57" s="18">
        <f>C61+C58</f>
        <v>8901159</v>
      </c>
    </row>
    <row r="58" spans="1:3" ht="15.75">
      <c r="A58" s="6" t="s">
        <v>176</v>
      </c>
      <c r="B58" s="7" t="s">
        <v>162</v>
      </c>
      <c r="C58" s="18">
        <f>C59</f>
        <v>67000</v>
      </c>
    </row>
    <row r="59" spans="1:3" ht="47.25">
      <c r="A59" s="6" t="s">
        <v>163</v>
      </c>
      <c r="B59" s="7" t="s">
        <v>164</v>
      </c>
      <c r="C59" s="18">
        <f>C60</f>
        <v>67000</v>
      </c>
    </row>
    <row r="60" spans="1:3" ht="48" customHeight="1">
      <c r="A60" s="4" t="s">
        <v>165</v>
      </c>
      <c r="B60" s="5" t="s">
        <v>164</v>
      </c>
      <c r="C60" s="17">
        <v>67000</v>
      </c>
    </row>
    <row r="61" spans="1:3" ht="31.5">
      <c r="A61" s="6" t="s">
        <v>26</v>
      </c>
      <c r="B61" s="7" t="s">
        <v>135</v>
      </c>
      <c r="C61" s="18">
        <f>C62</f>
        <v>8834159</v>
      </c>
    </row>
    <row r="62" spans="1:3" ht="47.25">
      <c r="A62" s="6" t="s">
        <v>27</v>
      </c>
      <c r="B62" s="7" t="s">
        <v>136</v>
      </c>
      <c r="C62" s="18">
        <f>C63</f>
        <v>8834159</v>
      </c>
    </row>
    <row r="63" spans="1:3" ht="39.75" customHeight="1">
      <c r="A63" s="4" t="s">
        <v>28</v>
      </c>
      <c r="B63" s="5" t="s">
        <v>271</v>
      </c>
      <c r="C63" s="17">
        <v>8834159</v>
      </c>
    </row>
    <row r="64" spans="1:3" ht="15.75">
      <c r="A64" s="2" t="s">
        <v>77</v>
      </c>
      <c r="B64" s="3" t="s">
        <v>78</v>
      </c>
      <c r="C64" s="16">
        <f>C65</f>
        <v>50000</v>
      </c>
    </row>
    <row r="65" spans="1:3" ht="47.25">
      <c r="A65" s="4" t="s">
        <v>79</v>
      </c>
      <c r="B65" s="7" t="s">
        <v>137</v>
      </c>
      <c r="C65" s="18">
        <f>C66</f>
        <v>50000</v>
      </c>
    </row>
    <row r="66" spans="1:3" ht="47.25">
      <c r="A66" s="4" t="s">
        <v>80</v>
      </c>
      <c r="B66" s="7" t="s">
        <v>82</v>
      </c>
      <c r="C66" s="18">
        <f>C67</f>
        <v>50000</v>
      </c>
    </row>
    <row r="67" spans="1:3" ht="48.75" customHeight="1">
      <c r="A67" s="4" t="s">
        <v>81</v>
      </c>
      <c r="B67" s="5" t="s">
        <v>82</v>
      </c>
      <c r="C67" s="17">
        <v>50000</v>
      </c>
    </row>
    <row r="68" spans="1:3" ht="37.5" customHeight="1">
      <c r="A68" s="2" t="s">
        <v>61</v>
      </c>
      <c r="B68" s="3" t="s">
        <v>157</v>
      </c>
      <c r="C68" s="16">
        <f>C69+C80</f>
        <v>1522000</v>
      </c>
    </row>
    <row r="69" spans="1:3" ht="47.25">
      <c r="A69" s="2" t="s">
        <v>62</v>
      </c>
      <c r="B69" s="3" t="s">
        <v>138</v>
      </c>
      <c r="C69" s="16">
        <f>C70+C74+C77</f>
        <v>1250000</v>
      </c>
    </row>
    <row r="70" spans="1:3" ht="31.5">
      <c r="A70" s="6" t="s">
        <v>29</v>
      </c>
      <c r="B70" s="7" t="s">
        <v>30</v>
      </c>
      <c r="C70" s="18">
        <f>C71+C72</f>
        <v>610000</v>
      </c>
    </row>
    <row r="71" spans="1:3" ht="74.25" customHeight="1">
      <c r="A71" s="4" t="s">
        <v>31</v>
      </c>
      <c r="B71" s="5" t="s">
        <v>272</v>
      </c>
      <c r="C71" s="17">
        <v>500000</v>
      </c>
    </row>
    <row r="72" spans="1:3" ht="51.75" customHeight="1">
      <c r="A72" s="4" t="s">
        <v>32</v>
      </c>
      <c r="B72" s="5" t="s">
        <v>273</v>
      </c>
      <c r="C72" s="17">
        <v>110000</v>
      </c>
    </row>
    <row r="73" spans="1:3" ht="47.25">
      <c r="A73" s="6" t="s">
        <v>177</v>
      </c>
      <c r="B73" s="7" t="s">
        <v>125</v>
      </c>
      <c r="C73" s="18">
        <f>C74</f>
        <v>50000</v>
      </c>
    </row>
    <row r="74" spans="1:3" ht="63">
      <c r="A74" s="6" t="s">
        <v>74</v>
      </c>
      <c r="B74" s="7" t="s">
        <v>75</v>
      </c>
      <c r="C74" s="18">
        <f>C75</f>
        <v>50000</v>
      </c>
    </row>
    <row r="75" spans="1:3" ht="68.25" customHeight="1">
      <c r="A75" s="4" t="s">
        <v>76</v>
      </c>
      <c r="B75" s="5" t="s">
        <v>75</v>
      </c>
      <c r="C75" s="17">
        <v>50000</v>
      </c>
    </row>
    <row r="76" spans="1:3" ht="63">
      <c r="A76" s="6" t="s">
        <v>139</v>
      </c>
      <c r="B76" s="8" t="s">
        <v>140</v>
      </c>
      <c r="C76" s="18">
        <f>C77</f>
        <v>590000</v>
      </c>
    </row>
    <row r="77" spans="1:3" ht="94.5">
      <c r="A77" s="6" t="s">
        <v>117</v>
      </c>
      <c r="B77" s="8" t="s">
        <v>126</v>
      </c>
      <c r="C77" s="18">
        <f>C78+C79</f>
        <v>590000</v>
      </c>
    </row>
    <row r="78" spans="1:3" ht="111.75" customHeight="1">
      <c r="A78" s="4" t="s">
        <v>116</v>
      </c>
      <c r="B78" s="14" t="s">
        <v>126</v>
      </c>
      <c r="C78" s="17">
        <v>200000</v>
      </c>
    </row>
    <row r="79" spans="1:3" ht="111.75" customHeight="1">
      <c r="A79" s="4" t="s">
        <v>193</v>
      </c>
      <c r="B79" s="14" t="s">
        <v>274</v>
      </c>
      <c r="C79" s="17">
        <v>390000</v>
      </c>
    </row>
    <row r="80" spans="1:3" ht="31.5">
      <c r="A80" s="2" t="s">
        <v>166</v>
      </c>
      <c r="B80" s="15" t="s">
        <v>167</v>
      </c>
      <c r="C80" s="16">
        <f>C81</f>
        <v>272000</v>
      </c>
    </row>
    <row r="81" spans="1:3" ht="47.25">
      <c r="A81" s="6" t="s">
        <v>168</v>
      </c>
      <c r="B81" s="8" t="s">
        <v>181</v>
      </c>
      <c r="C81" s="18">
        <f>C82</f>
        <v>272000</v>
      </c>
    </row>
    <row r="82" spans="1:3" ht="60" customHeight="1">
      <c r="A82" s="4" t="s">
        <v>169</v>
      </c>
      <c r="B82" s="14" t="s">
        <v>181</v>
      </c>
      <c r="C82" s="17">
        <v>272000</v>
      </c>
    </row>
    <row r="83" spans="1:3" ht="24.75" customHeight="1">
      <c r="A83" s="2" t="s">
        <v>33</v>
      </c>
      <c r="B83" s="20" t="s">
        <v>141</v>
      </c>
      <c r="C83" s="16">
        <f>SUM(C84:C119)</f>
        <v>1211856</v>
      </c>
    </row>
    <row r="84" spans="1:3" ht="101.25" customHeight="1">
      <c r="A84" s="4" t="s">
        <v>213</v>
      </c>
      <c r="B84" s="14" t="s">
        <v>279</v>
      </c>
      <c r="C84" s="17">
        <v>5833</v>
      </c>
    </row>
    <row r="85" spans="1:3" ht="108" customHeight="1">
      <c r="A85" s="4" t="s">
        <v>214</v>
      </c>
      <c r="B85" s="14" t="s">
        <v>280</v>
      </c>
      <c r="C85" s="17">
        <v>1667</v>
      </c>
    </row>
    <row r="86" spans="1:3" ht="91.5" customHeight="1">
      <c r="A86" s="4" t="s">
        <v>215</v>
      </c>
      <c r="B86" s="14" t="s">
        <v>281</v>
      </c>
      <c r="C86" s="17">
        <v>1833</v>
      </c>
    </row>
    <row r="87" spans="1:3" ht="201" customHeight="1">
      <c r="A87" s="28" t="s">
        <v>216</v>
      </c>
      <c r="B87" s="22" t="s">
        <v>282</v>
      </c>
      <c r="C87" s="19">
        <v>1333</v>
      </c>
    </row>
    <row r="88" spans="1:3" ht="159.75" customHeight="1">
      <c r="A88" s="4" t="s">
        <v>217</v>
      </c>
      <c r="B88" s="14" t="s">
        <v>283</v>
      </c>
      <c r="C88" s="17">
        <v>3124</v>
      </c>
    </row>
    <row r="89" spans="1:3" ht="196.5" customHeight="1">
      <c r="A89" s="4" t="s">
        <v>218</v>
      </c>
      <c r="B89" s="5" t="s">
        <v>284</v>
      </c>
      <c r="C89" s="17">
        <v>5833</v>
      </c>
    </row>
    <row r="90" spans="1:3" ht="141.75">
      <c r="A90" s="4" t="s">
        <v>219</v>
      </c>
      <c r="B90" s="5" t="s">
        <v>285</v>
      </c>
      <c r="C90" s="17">
        <v>73074</v>
      </c>
    </row>
    <row r="91" spans="1:3" ht="126">
      <c r="A91" s="4" t="s">
        <v>220</v>
      </c>
      <c r="B91" s="5" t="s">
        <v>286</v>
      </c>
      <c r="C91" s="17">
        <v>1238</v>
      </c>
    </row>
    <row r="92" spans="1:3" ht="141.75">
      <c r="A92" s="4" t="s">
        <v>221</v>
      </c>
      <c r="B92" s="5" t="s">
        <v>287</v>
      </c>
      <c r="C92" s="17">
        <v>5190</v>
      </c>
    </row>
    <row r="93" spans="1:3" ht="126">
      <c r="A93" s="4" t="s">
        <v>222</v>
      </c>
      <c r="B93" s="5" t="s">
        <v>288</v>
      </c>
      <c r="C93" s="17">
        <v>3022</v>
      </c>
    </row>
    <row r="94" spans="1:3" ht="110.25">
      <c r="A94" s="4" t="s">
        <v>171</v>
      </c>
      <c r="B94" s="5" t="s">
        <v>275</v>
      </c>
      <c r="C94" s="17">
        <v>5000</v>
      </c>
    </row>
    <row r="95" spans="1:3" ht="129" customHeight="1">
      <c r="A95" s="4" t="s">
        <v>223</v>
      </c>
      <c r="B95" s="14" t="s">
        <v>289</v>
      </c>
      <c r="C95" s="17">
        <v>500</v>
      </c>
    </row>
    <row r="96" spans="1:3" ht="173.25">
      <c r="A96" s="4" t="s">
        <v>224</v>
      </c>
      <c r="B96" s="5" t="s">
        <v>290</v>
      </c>
      <c r="C96" s="17">
        <v>8321</v>
      </c>
    </row>
    <row r="97" spans="1:3" ht="110.25">
      <c r="A97" s="4" t="s">
        <v>170</v>
      </c>
      <c r="B97" s="5" t="s">
        <v>276</v>
      </c>
      <c r="C97" s="17">
        <v>9000</v>
      </c>
    </row>
    <row r="98" spans="1:3" ht="93" customHeight="1">
      <c r="A98" s="4" t="s">
        <v>225</v>
      </c>
      <c r="B98" s="14" t="s">
        <v>291</v>
      </c>
      <c r="C98" s="17">
        <v>500</v>
      </c>
    </row>
    <row r="99" spans="1:3" ht="87.75" customHeight="1">
      <c r="A99" s="4" t="s">
        <v>226</v>
      </c>
      <c r="B99" s="14" t="s">
        <v>292</v>
      </c>
      <c r="C99" s="17">
        <v>5134</v>
      </c>
    </row>
    <row r="100" spans="1:3" ht="137.25" customHeight="1">
      <c r="A100" s="4" t="s">
        <v>227</v>
      </c>
      <c r="B100" s="14" t="s">
        <v>293</v>
      </c>
      <c r="C100" s="17">
        <v>2500</v>
      </c>
    </row>
    <row r="101" spans="1:3" ht="141.75">
      <c r="A101" s="4" t="s">
        <v>228</v>
      </c>
      <c r="B101" s="5" t="s">
        <v>294</v>
      </c>
      <c r="C101" s="17">
        <v>2042</v>
      </c>
    </row>
    <row r="102" spans="1:3" ht="204.75">
      <c r="A102" s="4" t="s">
        <v>229</v>
      </c>
      <c r="B102" s="5" t="s">
        <v>295</v>
      </c>
      <c r="C102" s="17">
        <v>552</v>
      </c>
    </row>
    <row r="103" spans="1:3" ht="189">
      <c r="A103" s="4" t="s">
        <v>230</v>
      </c>
      <c r="B103" s="5" t="s">
        <v>296</v>
      </c>
      <c r="C103" s="17">
        <v>50</v>
      </c>
    </row>
    <row r="104" spans="1:3" ht="126">
      <c r="A104" s="4" t="s">
        <v>231</v>
      </c>
      <c r="B104" s="5" t="s">
        <v>297</v>
      </c>
      <c r="C104" s="17">
        <v>167</v>
      </c>
    </row>
    <row r="105" spans="1:3" ht="173.25">
      <c r="A105" s="4" t="s">
        <v>232</v>
      </c>
      <c r="B105" s="5" t="s">
        <v>298</v>
      </c>
      <c r="C105" s="17">
        <v>838</v>
      </c>
    </row>
    <row r="106" spans="1:3" ht="189">
      <c r="A106" s="4" t="s">
        <v>233</v>
      </c>
      <c r="B106" s="5" t="s">
        <v>299</v>
      </c>
      <c r="C106" s="17">
        <v>4387</v>
      </c>
    </row>
    <row r="107" spans="1:3" ht="126">
      <c r="A107" s="4" t="s">
        <v>234</v>
      </c>
      <c r="B107" s="5" t="s">
        <v>300</v>
      </c>
      <c r="C107" s="17">
        <v>583</v>
      </c>
    </row>
    <row r="108" spans="1:3" ht="220.5">
      <c r="A108" s="4" t="s">
        <v>235</v>
      </c>
      <c r="B108" s="5" t="s">
        <v>301</v>
      </c>
      <c r="C108" s="17">
        <v>9100</v>
      </c>
    </row>
    <row r="109" spans="1:3" ht="126">
      <c r="A109" s="4" t="s">
        <v>236</v>
      </c>
      <c r="B109" s="5" t="s">
        <v>302</v>
      </c>
      <c r="C109" s="17">
        <v>600</v>
      </c>
    </row>
    <row r="110" spans="1:3" ht="126">
      <c r="A110" s="4" t="s">
        <v>246</v>
      </c>
      <c r="B110" s="5" t="s">
        <v>303</v>
      </c>
      <c r="C110" s="17">
        <v>167</v>
      </c>
    </row>
    <row r="111" spans="1:3" ht="173.25">
      <c r="A111" s="4" t="s">
        <v>237</v>
      </c>
      <c r="B111" s="5" t="s">
        <v>304</v>
      </c>
      <c r="C111" s="17">
        <v>3333</v>
      </c>
    </row>
    <row r="112" spans="1:3" ht="110.25">
      <c r="A112" s="4" t="s">
        <v>238</v>
      </c>
      <c r="B112" s="5" t="s">
        <v>305</v>
      </c>
      <c r="C112" s="17">
        <v>5172</v>
      </c>
    </row>
    <row r="113" spans="1:3" ht="157.5">
      <c r="A113" s="4" t="s">
        <v>239</v>
      </c>
      <c r="B113" s="5" t="s">
        <v>306</v>
      </c>
      <c r="C113" s="17">
        <v>4167</v>
      </c>
    </row>
    <row r="114" spans="1:3" ht="283.5">
      <c r="A114" s="4" t="s">
        <v>240</v>
      </c>
      <c r="B114" s="5" t="s">
        <v>307</v>
      </c>
      <c r="C114" s="17">
        <v>833</v>
      </c>
    </row>
    <row r="115" spans="1:3" ht="108.75" customHeight="1">
      <c r="A115" s="4" t="s">
        <v>247</v>
      </c>
      <c r="B115" s="14" t="s">
        <v>308</v>
      </c>
      <c r="C115" s="17">
        <v>833</v>
      </c>
    </row>
    <row r="116" spans="1:3" ht="141.75">
      <c r="A116" s="4" t="s">
        <v>241</v>
      </c>
      <c r="B116" s="5" t="s">
        <v>309</v>
      </c>
      <c r="C116" s="17">
        <v>5921</v>
      </c>
    </row>
    <row r="117" spans="1:3" ht="126">
      <c r="A117" s="4" t="s">
        <v>242</v>
      </c>
      <c r="B117" s="5" t="s">
        <v>310</v>
      </c>
      <c r="C117" s="17">
        <v>54729</v>
      </c>
    </row>
    <row r="118" spans="1:3" ht="173.25">
      <c r="A118" s="4" t="s">
        <v>243</v>
      </c>
      <c r="B118" s="5" t="s">
        <v>277</v>
      </c>
      <c r="C118" s="17">
        <v>35280</v>
      </c>
    </row>
    <row r="119" spans="1:3" ht="186" customHeight="1">
      <c r="A119" s="4" t="s">
        <v>248</v>
      </c>
      <c r="B119" s="5" t="s">
        <v>278</v>
      </c>
      <c r="C119" s="17">
        <v>950000</v>
      </c>
    </row>
    <row r="120" spans="1:3" ht="15.75">
      <c r="A120" s="2" t="s">
        <v>34</v>
      </c>
      <c r="B120" s="3" t="s">
        <v>159</v>
      </c>
      <c r="C120" s="23">
        <f>C121+C222</f>
        <v>1342583304.8699999</v>
      </c>
    </row>
    <row r="121" spans="1:3" ht="47.25">
      <c r="A121" s="2" t="s">
        <v>35</v>
      </c>
      <c r="B121" s="3" t="s">
        <v>142</v>
      </c>
      <c r="C121" s="16">
        <f>C122+C138+C161+C206</f>
        <v>1335983304.8699999</v>
      </c>
    </row>
    <row r="122" spans="1:3" ht="31.5">
      <c r="A122" s="2" t="s">
        <v>83</v>
      </c>
      <c r="B122" s="3" t="s">
        <v>143</v>
      </c>
      <c r="C122" s="16">
        <f>C123+C133</f>
        <v>270747099</v>
      </c>
    </row>
    <row r="123" spans="1:3" ht="15.75">
      <c r="A123" s="6" t="s">
        <v>84</v>
      </c>
      <c r="B123" s="7" t="s">
        <v>36</v>
      </c>
      <c r="C123" s="18">
        <f>C124</f>
        <v>198358000</v>
      </c>
    </row>
    <row r="124" spans="1:3" ht="47.25">
      <c r="A124" s="4" t="s">
        <v>85</v>
      </c>
      <c r="B124" s="5" t="s">
        <v>144</v>
      </c>
      <c r="C124" s="17">
        <v>198358000</v>
      </c>
    </row>
    <row r="125" spans="1:3" ht="15.75" hidden="1">
      <c r="A125" s="6" t="s">
        <v>120</v>
      </c>
      <c r="B125" s="24" t="s">
        <v>71</v>
      </c>
      <c r="C125" s="18"/>
    </row>
    <row r="126" spans="1:3" ht="15.75" hidden="1">
      <c r="A126" s="6" t="s">
        <v>122</v>
      </c>
      <c r="B126" s="7" t="s">
        <v>37</v>
      </c>
      <c r="C126" s="18"/>
    </row>
    <row r="127" spans="1:3" ht="47.25" hidden="1">
      <c r="A127" s="4" t="s">
        <v>121</v>
      </c>
      <c r="B127" s="5" t="s">
        <v>38</v>
      </c>
      <c r="C127" s="17"/>
    </row>
    <row r="128" spans="1:3" ht="15.75" hidden="1">
      <c r="A128" s="6" t="s">
        <v>182</v>
      </c>
      <c r="B128" s="7" t="s">
        <v>37</v>
      </c>
      <c r="C128" s="17">
        <f>SUM(C129:C132)</f>
        <v>59251130</v>
      </c>
    </row>
    <row r="129" spans="1:4" ht="47.25" hidden="1">
      <c r="A129" s="4" t="s">
        <v>185</v>
      </c>
      <c r="B129" s="5" t="s">
        <v>38</v>
      </c>
      <c r="C129" s="17">
        <v>35372243</v>
      </c>
    </row>
    <row r="130" spans="1:4" ht="47.25" hidden="1">
      <c r="A130" s="4" t="s">
        <v>183</v>
      </c>
      <c r="B130" s="5" t="s">
        <v>184</v>
      </c>
      <c r="C130" s="17">
        <v>20000000</v>
      </c>
    </row>
    <row r="131" spans="1:4" ht="47.25" hidden="1">
      <c r="A131" s="4" t="s">
        <v>186</v>
      </c>
      <c r="B131" s="5" t="s">
        <v>187</v>
      </c>
      <c r="C131" s="17">
        <v>260000</v>
      </c>
    </row>
    <row r="132" spans="1:4" ht="47.25" hidden="1">
      <c r="A132" s="4" t="s">
        <v>191</v>
      </c>
      <c r="B132" s="5" t="s">
        <v>192</v>
      </c>
      <c r="C132" s="17">
        <v>3618887</v>
      </c>
    </row>
    <row r="133" spans="1:4" ht="31.5">
      <c r="A133" s="6" t="s">
        <v>122</v>
      </c>
      <c r="B133" s="7" t="s">
        <v>205</v>
      </c>
      <c r="C133" s="18">
        <f>C135+C136+C137+C134</f>
        <v>72389099</v>
      </c>
    </row>
    <row r="134" spans="1:4" ht="47.25">
      <c r="A134" s="4" t="s">
        <v>371</v>
      </c>
      <c r="B134" s="5" t="s">
        <v>38</v>
      </c>
      <c r="C134" s="17">
        <v>23357767</v>
      </c>
    </row>
    <row r="135" spans="1:4" ht="15.75">
      <c r="A135" s="4" t="s">
        <v>315</v>
      </c>
      <c r="B135" s="5" t="s">
        <v>316</v>
      </c>
      <c r="C135" s="17">
        <v>42794000</v>
      </c>
      <c r="D135" s="27"/>
    </row>
    <row r="136" spans="1:4" ht="47.25">
      <c r="A136" s="4" t="s">
        <v>206</v>
      </c>
      <c r="B136" s="5" t="s">
        <v>211</v>
      </c>
      <c r="C136" s="17">
        <v>1261332</v>
      </c>
    </row>
    <row r="137" spans="1:4" ht="47.25">
      <c r="A137" s="4" t="s">
        <v>369</v>
      </c>
      <c r="B137" s="5" t="s">
        <v>370</v>
      </c>
      <c r="C137" s="17">
        <v>4976000</v>
      </c>
    </row>
    <row r="138" spans="1:4" ht="31.5">
      <c r="A138" s="2" t="s">
        <v>115</v>
      </c>
      <c r="B138" s="3" t="s">
        <v>145</v>
      </c>
      <c r="C138" s="25">
        <f>C139+C145+C148+C151+C142</f>
        <v>231569039</v>
      </c>
    </row>
    <row r="139" spans="1:4" ht="63">
      <c r="A139" s="7" t="s">
        <v>119</v>
      </c>
      <c r="B139" s="7" t="s">
        <v>39</v>
      </c>
      <c r="C139" s="18">
        <f>C140</f>
        <v>150082809</v>
      </c>
    </row>
    <row r="140" spans="1:4" ht="63">
      <c r="A140" s="7" t="s">
        <v>118</v>
      </c>
      <c r="B140" s="7" t="s">
        <v>40</v>
      </c>
      <c r="C140" s="18">
        <f>C141</f>
        <v>150082809</v>
      </c>
    </row>
    <row r="141" spans="1:4" ht="78.75">
      <c r="A141" s="5" t="s">
        <v>320</v>
      </c>
      <c r="B141" s="5" t="s">
        <v>40</v>
      </c>
      <c r="C141" s="17">
        <v>150082809</v>
      </c>
    </row>
    <row r="142" spans="1:4" ht="51.75" customHeight="1">
      <c r="A142" s="7" t="s">
        <v>379</v>
      </c>
      <c r="B142" s="7" t="s">
        <v>380</v>
      </c>
      <c r="C142" s="18">
        <f>C143</f>
        <v>929406</v>
      </c>
    </row>
    <row r="143" spans="1:4" ht="63" customHeight="1">
      <c r="A143" s="7" t="s">
        <v>381</v>
      </c>
      <c r="B143" s="7" t="s">
        <v>382</v>
      </c>
      <c r="C143" s="18">
        <f>C144</f>
        <v>929406</v>
      </c>
    </row>
    <row r="144" spans="1:4" ht="55.5" customHeight="1">
      <c r="A144" s="5" t="s">
        <v>383</v>
      </c>
      <c r="B144" s="5" t="s">
        <v>382</v>
      </c>
      <c r="C144" s="17">
        <v>929406</v>
      </c>
    </row>
    <row r="145" spans="1:3" ht="31.5" customHeight="1">
      <c r="A145" s="7" t="s">
        <v>323</v>
      </c>
      <c r="B145" s="7" t="s">
        <v>324</v>
      </c>
      <c r="C145" s="18">
        <f>C146</f>
        <v>36434</v>
      </c>
    </row>
    <row r="146" spans="1:3" ht="33" customHeight="1">
      <c r="A146" s="7" t="s">
        <v>322</v>
      </c>
      <c r="B146" s="7" t="s">
        <v>325</v>
      </c>
      <c r="C146" s="18">
        <f>C147</f>
        <v>36434</v>
      </c>
    </row>
    <row r="147" spans="1:3" ht="31.5" customHeight="1">
      <c r="A147" s="5" t="s">
        <v>321</v>
      </c>
      <c r="B147" s="5" t="s">
        <v>325</v>
      </c>
      <c r="C147" s="17">
        <v>36434</v>
      </c>
    </row>
    <row r="148" spans="1:3" ht="31.5" customHeight="1">
      <c r="A148" s="7" t="s">
        <v>332</v>
      </c>
      <c r="B148" s="7" t="s">
        <v>333</v>
      </c>
      <c r="C148" s="18">
        <f>C149</f>
        <v>26898051</v>
      </c>
    </row>
    <row r="149" spans="1:3" ht="48.75" customHeight="1">
      <c r="A149" s="7" t="s">
        <v>334</v>
      </c>
      <c r="B149" s="7" t="s">
        <v>335</v>
      </c>
      <c r="C149" s="18">
        <f>C150</f>
        <v>26898051</v>
      </c>
    </row>
    <row r="150" spans="1:3" ht="31.5" customHeight="1">
      <c r="A150" s="5" t="s">
        <v>336</v>
      </c>
      <c r="B150" s="5" t="s">
        <v>335</v>
      </c>
      <c r="C150" s="17">
        <v>26898051</v>
      </c>
    </row>
    <row r="151" spans="1:3" ht="15.75">
      <c r="A151" s="7" t="s">
        <v>86</v>
      </c>
      <c r="B151" s="7" t="s">
        <v>41</v>
      </c>
      <c r="C151" s="18">
        <f>C152</f>
        <v>53622339</v>
      </c>
    </row>
    <row r="152" spans="1:3" ht="15.75">
      <c r="A152" s="7" t="s">
        <v>87</v>
      </c>
      <c r="B152" s="7" t="s">
        <v>42</v>
      </c>
      <c r="C152" s="26">
        <f>SUM(C153:C160)</f>
        <v>53622339</v>
      </c>
    </row>
    <row r="153" spans="1:3" ht="47.25">
      <c r="A153" s="5" t="s">
        <v>398</v>
      </c>
      <c r="B153" s="5" t="s">
        <v>399</v>
      </c>
      <c r="C153" s="30">
        <v>7900000</v>
      </c>
    </row>
    <row r="154" spans="1:3" ht="47.25">
      <c r="A154" s="5" t="s">
        <v>400</v>
      </c>
      <c r="B154" s="5" t="s">
        <v>43</v>
      </c>
      <c r="C154" s="17">
        <v>706401</v>
      </c>
    </row>
    <row r="155" spans="1:3" ht="31.5">
      <c r="A155" s="5" t="s">
        <v>88</v>
      </c>
      <c r="B155" s="5" t="s">
        <v>44</v>
      </c>
      <c r="C155" s="17">
        <v>17433607</v>
      </c>
    </row>
    <row r="156" spans="1:3" ht="31.5">
      <c r="A156" s="5" t="s">
        <v>401</v>
      </c>
      <c r="B156" s="5" t="s">
        <v>402</v>
      </c>
      <c r="C156" s="17">
        <v>132595</v>
      </c>
    </row>
    <row r="157" spans="1:3" ht="31.5">
      <c r="A157" s="5" t="s">
        <v>391</v>
      </c>
      <c r="B157" s="5" t="s">
        <v>392</v>
      </c>
      <c r="C157" s="17">
        <v>1901883</v>
      </c>
    </row>
    <row r="158" spans="1:3" ht="31.5">
      <c r="A158" s="5" t="s">
        <v>89</v>
      </c>
      <c r="B158" s="5" t="s">
        <v>45</v>
      </c>
      <c r="C158" s="17">
        <v>22594021</v>
      </c>
    </row>
    <row r="159" spans="1:3" ht="31.5">
      <c r="A159" s="5" t="s">
        <v>212</v>
      </c>
      <c r="B159" s="5" t="s">
        <v>311</v>
      </c>
      <c r="C159" s="17">
        <v>527364</v>
      </c>
    </row>
    <row r="160" spans="1:3" ht="31.5">
      <c r="A160" s="5" t="s">
        <v>393</v>
      </c>
      <c r="B160" s="5" t="s">
        <v>394</v>
      </c>
      <c r="C160" s="17">
        <v>2426468</v>
      </c>
    </row>
    <row r="161" spans="1:3" ht="31.5">
      <c r="A161" s="3" t="s">
        <v>90</v>
      </c>
      <c r="B161" s="3" t="s">
        <v>72</v>
      </c>
      <c r="C161" s="16">
        <f>C162+C182+C185+C188+C191+C194+C197+C200+C203</f>
        <v>747141795</v>
      </c>
    </row>
    <row r="162" spans="1:3" ht="47.25">
      <c r="A162" s="7" t="s">
        <v>91</v>
      </c>
      <c r="B162" s="7" t="s">
        <v>146</v>
      </c>
      <c r="C162" s="18">
        <f>C163</f>
        <v>670164611</v>
      </c>
    </row>
    <row r="163" spans="1:3" ht="47.25">
      <c r="A163" s="7" t="s">
        <v>92</v>
      </c>
      <c r="B163" s="7" t="s">
        <v>147</v>
      </c>
      <c r="C163" s="18">
        <f>SUM(C164:C181)</f>
        <v>670164611</v>
      </c>
    </row>
    <row r="164" spans="1:3" ht="37.5" customHeight="1">
      <c r="A164" s="5" t="s">
        <v>312</v>
      </c>
      <c r="B164" s="5" t="s">
        <v>317</v>
      </c>
      <c r="C164" s="17">
        <v>2407200</v>
      </c>
    </row>
    <row r="165" spans="1:3" ht="31.5">
      <c r="A165" s="5" t="s">
        <v>93</v>
      </c>
      <c r="B165" s="5" t="s">
        <v>178</v>
      </c>
      <c r="C165" s="17">
        <v>287394</v>
      </c>
    </row>
    <row r="166" spans="1:3" ht="47.25">
      <c r="A166" s="5" t="s">
        <v>94</v>
      </c>
      <c r="B166" s="5" t="s">
        <v>318</v>
      </c>
      <c r="C166" s="17">
        <v>2065279</v>
      </c>
    </row>
    <row r="167" spans="1:3" ht="31.5">
      <c r="A167" s="5" t="s">
        <v>95</v>
      </c>
      <c r="B167" s="5" t="s">
        <v>46</v>
      </c>
      <c r="C167" s="17">
        <v>134521</v>
      </c>
    </row>
    <row r="168" spans="1:3" ht="77.25" customHeight="1">
      <c r="A168" s="5" t="s">
        <v>96</v>
      </c>
      <c r="B168" s="5" t="s">
        <v>319</v>
      </c>
      <c r="C168" s="17">
        <v>4075972</v>
      </c>
    </row>
    <row r="169" spans="1:3" ht="31.5">
      <c r="A169" s="5" t="s">
        <v>97</v>
      </c>
      <c r="B169" s="5" t="s">
        <v>47</v>
      </c>
      <c r="C169" s="17">
        <v>136317</v>
      </c>
    </row>
    <row r="170" spans="1:3" ht="63">
      <c r="A170" s="5" t="s">
        <v>98</v>
      </c>
      <c r="B170" s="5" t="s">
        <v>48</v>
      </c>
      <c r="C170" s="17">
        <v>2948173</v>
      </c>
    </row>
    <row r="171" spans="1:3" ht="31.5">
      <c r="A171" s="5" t="s">
        <v>99</v>
      </c>
      <c r="B171" s="5" t="s">
        <v>49</v>
      </c>
      <c r="C171" s="17">
        <v>2381713</v>
      </c>
    </row>
    <row r="172" spans="1:3" ht="15.75">
      <c r="A172" s="5" t="s">
        <v>202</v>
      </c>
      <c r="B172" s="5" t="s">
        <v>201</v>
      </c>
      <c r="C172" s="17">
        <v>480062231</v>
      </c>
    </row>
    <row r="173" spans="1:3" ht="31.5">
      <c r="A173" s="5" t="s">
        <v>100</v>
      </c>
      <c r="B173" s="5" t="s">
        <v>50</v>
      </c>
      <c r="C173" s="17">
        <v>13701050</v>
      </c>
    </row>
    <row r="174" spans="1:3" ht="47.25">
      <c r="A174" s="5" t="s">
        <v>101</v>
      </c>
      <c r="B174" s="5" t="s">
        <v>51</v>
      </c>
      <c r="C174" s="17">
        <v>23005179</v>
      </c>
    </row>
    <row r="175" spans="1:3" ht="31.5">
      <c r="A175" s="5" t="s">
        <v>102</v>
      </c>
      <c r="B175" s="5" t="s">
        <v>52</v>
      </c>
      <c r="C175" s="17">
        <v>2784732</v>
      </c>
    </row>
    <row r="176" spans="1:3" ht="31.5">
      <c r="A176" s="5" t="s">
        <v>199</v>
      </c>
      <c r="B176" s="5" t="s">
        <v>200</v>
      </c>
      <c r="C176" s="17">
        <v>19474</v>
      </c>
    </row>
    <row r="177" spans="1:3" ht="47.25">
      <c r="A177" s="5" t="s">
        <v>410</v>
      </c>
      <c r="B177" s="5" t="s">
        <v>411</v>
      </c>
      <c r="C177" s="17">
        <v>616504</v>
      </c>
    </row>
    <row r="178" spans="1:3" ht="78.75">
      <c r="A178" s="5" t="s">
        <v>103</v>
      </c>
      <c r="B178" s="5" t="s">
        <v>53</v>
      </c>
      <c r="C178" s="17">
        <v>122427848</v>
      </c>
    </row>
    <row r="179" spans="1:3" ht="31.5">
      <c r="A179" s="5" t="s">
        <v>104</v>
      </c>
      <c r="B179" s="5" t="s">
        <v>54</v>
      </c>
      <c r="C179" s="17">
        <v>6000000</v>
      </c>
    </row>
    <row r="180" spans="1:3" ht="31.5">
      <c r="A180" s="4" t="s">
        <v>105</v>
      </c>
      <c r="B180" s="5" t="s">
        <v>55</v>
      </c>
      <c r="C180" s="17">
        <v>6922809</v>
      </c>
    </row>
    <row r="181" spans="1:3" ht="47.25">
      <c r="A181" s="4" t="s">
        <v>362</v>
      </c>
      <c r="B181" s="5" t="s">
        <v>363</v>
      </c>
      <c r="C181" s="17">
        <v>188215</v>
      </c>
    </row>
    <row r="182" spans="1:3" ht="63">
      <c r="A182" s="6" t="s">
        <v>106</v>
      </c>
      <c r="B182" s="7" t="s">
        <v>56</v>
      </c>
      <c r="C182" s="18">
        <f>C183</f>
        <v>1782</v>
      </c>
    </row>
    <row r="183" spans="1:3" ht="63">
      <c r="A183" s="6" t="s">
        <v>107</v>
      </c>
      <c r="B183" s="7" t="s">
        <v>148</v>
      </c>
      <c r="C183" s="18">
        <f>C184</f>
        <v>1782</v>
      </c>
    </row>
    <row r="184" spans="1:3" ht="63">
      <c r="A184" s="4" t="s">
        <v>108</v>
      </c>
      <c r="B184" s="5" t="s">
        <v>148</v>
      </c>
      <c r="C184" s="17">
        <v>1782</v>
      </c>
    </row>
    <row r="185" spans="1:3" ht="72" customHeight="1">
      <c r="A185" s="6" t="s">
        <v>341</v>
      </c>
      <c r="B185" s="7" t="s">
        <v>342</v>
      </c>
      <c r="C185" s="18">
        <f>C186</f>
        <v>1989884</v>
      </c>
    </row>
    <row r="186" spans="1:3" ht="63.75" customHeight="1">
      <c r="A186" s="6" t="s">
        <v>343</v>
      </c>
      <c r="B186" s="7" t="s">
        <v>344</v>
      </c>
      <c r="C186" s="18">
        <f>C187</f>
        <v>1989884</v>
      </c>
    </row>
    <row r="187" spans="1:3" ht="66" customHeight="1">
      <c r="A187" s="4" t="s">
        <v>345</v>
      </c>
      <c r="B187" s="5" t="s">
        <v>344</v>
      </c>
      <c r="C187" s="17">
        <v>1989884</v>
      </c>
    </row>
    <row r="188" spans="1:3" ht="66" customHeight="1">
      <c r="A188" s="6" t="s">
        <v>352</v>
      </c>
      <c r="B188" s="7" t="s">
        <v>353</v>
      </c>
      <c r="C188" s="18">
        <f>C189</f>
        <v>13793447</v>
      </c>
    </row>
    <row r="189" spans="1:3" ht="66" customHeight="1">
      <c r="A189" s="6" t="s">
        <v>354</v>
      </c>
      <c r="B189" s="7" t="s">
        <v>355</v>
      </c>
      <c r="C189" s="18">
        <f>C190</f>
        <v>13793447</v>
      </c>
    </row>
    <row r="190" spans="1:3" ht="66" customHeight="1">
      <c r="A190" s="4" t="s">
        <v>356</v>
      </c>
      <c r="B190" s="5" t="s">
        <v>355</v>
      </c>
      <c r="C190" s="17">
        <v>13793447</v>
      </c>
    </row>
    <row r="191" spans="1:3" ht="114" customHeight="1">
      <c r="A191" s="6" t="s">
        <v>346</v>
      </c>
      <c r="B191" s="8" t="s">
        <v>347</v>
      </c>
      <c r="C191" s="18">
        <f>C192</f>
        <v>28074977</v>
      </c>
    </row>
    <row r="192" spans="1:3" ht="117" customHeight="1">
      <c r="A192" s="6" t="s">
        <v>348</v>
      </c>
      <c r="B192" s="8" t="s">
        <v>349</v>
      </c>
      <c r="C192" s="18">
        <f>C193</f>
        <v>28074977</v>
      </c>
    </row>
    <row r="193" spans="1:3" ht="113.25" customHeight="1">
      <c r="A193" s="4" t="s">
        <v>350</v>
      </c>
      <c r="B193" s="5" t="s">
        <v>351</v>
      </c>
      <c r="C193" s="17">
        <v>28074977</v>
      </c>
    </row>
    <row r="194" spans="1:3" ht="62.25" customHeight="1">
      <c r="A194" s="6" t="s">
        <v>326</v>
      </c>
      <c r="B194" s="7" t="s">
        <v>327</v>
      </c>
      <c r="C194" s="18">
        <f>C195</f>
        <v>14348739</v>
      </c>
    </row>
    <row r="195" spans="1:3" ht="78.75">
      <c r="A195" s="6" t="s">
        <v>328</v>
      </c>
      <c r="B195" s="7" t="s">
        <v>329</v>
      </c>
      <c r="C195" s="18">
        <f>C196</f>
        <v>14348739</v>
      </c>
    </row>
    <row r="196" spans="1:3" ht="63" customHeight="1">
      <c r="A196" s="4" t="s">
        <v>330</v>
      </c>
      <c r="B196" s="5" t="s">
        <v>331</v>
      </c>
      <c r="C196" s="17">
        <v>14348739</v>
      </c>
    </row>
    <row r="197" spans="1:3" ht="63" customHeight="1">
      <c r="A197" s="6" t="s">
        <v>357</v>
      </c>
      <c r="B197" s="7" t="s">
        <v>358</v>
      </c>
      <c r="C197" s="18">
        <f>C198</f>
        <v>12547637</v>
      </c>
    </row>
    <row r="198" spans="1:3" ht="63" customHeight="1">
      <c r="A198" s="6" t="s">
        <v>359</v>
      </c>
      <c r="B198" s="7" t="s">
        <v>360</v>
      </c>
      <c r="C198" s="18">
        <f>C199</f>
        <v>12547637</v>
      </c>
    </row>
    <row r="199" spans="1:3" ht="63" customHeight="1">
      <c r="A199" s="4" t="s">
        <v>359</v>
      </c>
      <c r="B199" s="5" t="s">
        <v>361</v>
      </c>
      <c r="C199" s="17">
        <v>12547637</v>
      </c>
    </row>
    <row r="200" spans="1:3" ht="45" customHeight="1">
      <c r="A200" s="6" t="s">
        <v>364</v>
      </c>
      <c r="B200" s="7" t="s">
        <v>365</v>
      </c>
      <c r="C200" s="18">
        <f>C201</f>
        <v>2106578</v>
      </c>
    </row>
    <row r="201" spans="1:3" ht="46.5" customHeight="1">
      <c r="A201" s="6" t="s">
        <v>366</v>
      </c>
      <c r="B201" s="7" t="s">
        <v>367</v>
      </c>
      <c r="C201" s="18">
        <f>C202</f>
        <v>2106578</v>
      </c>
    </row>
    <row r="202" spans="1:3" ht="39.75" customHeight="1">
      <c r="A202" s="4" t="s">
        <v>368</v>
      </c>
      <c r="B202" s="5" t="s">
        <v>367</v>
      </c>
      <c r="C202" s="17">
        <v>2106578</v>
      </c>
    </row>
    <row r="203" spans="1:3" ht="33.75" customHeight="1">
      <c r="A203" s="6" t="s">
        <v>337</v>
      </c>
      <c r="B203" s="7" t="s">
        <v>338</v>
      </c>
      <c r="C203" s="18">
        <f>C204+C205</f>
        <v>4114140</v>
      </c>
    </row>
    <row r="204" spans="1:3" ht="63" customHeight="1">
      <c r="A204" s="4" t="s">
        <v>339</v>
      </c>
      <c r="B204" s="5" t="s">
        <v>340</v>
      </c>
      <c r="C204" s="17">
        <v>546840</v>
      </c>
    </row>
    <row r="205" spans="1:3" ht="63" customHeight="1">
      <c r="A205" s="4" t="s">
        <v>384</v>
      </c>
      <c r="B205" s="29" t="s">
        <v>385</v>
      </c>
      <c r="C205" s="17">
        <v>3567300</v>
      </c>
    </row>
    <row r="206" spans="1:3" ht="15.75">
      <c r="A206" s="2" t="s">
        <v>109</v>
      </c>
      <c r="B206" s="3" t="s">
        <v>57</v>
      </c>
      <c r="C206" s="16">
        <f>C207+C216+C213</f>
        <v>86525371.86999999</v>
      </c>
    </row>
    <row r="207" spans="1:3" ht="63">
      <c r="A207" s="6" t="s">
        <v>110</v>
      </c>
      <c r="B207" s="7" t="s">
        <v>58</v>
      </c>
      <c r="C207" s="18">
        <f>C208</f>
        <v>78538385.539999992</v>
      </c>
    </row>
    <row r="208" spans="1:3" ht="70.5" customHeight="1">
      <c r="A208" s="6" t="s">
        <v>111</v>
      </c>
      <c r="B208" s="7" t="s">
        <v>59</v>
      </c>
      <c r="C208" s="18">
        <f>SUM(C209:C212)</f>
        <v>78538385.539999992</v>
      </c>
    </row>
    <row r="209" spans="1:3" ht="76.5" customHeight="1">
      <c r="A209" s="4" t="s">
        <v>112</v>
      </c>
      <c r="B209" s="5" t="s">
        <v>59</v>
      </c>
      <c r="C209" s="17">
        <v>75785936.939999998</v>
      </c>
    </row>
    <row r="210" spans="1:3" ht="84" customHeight="1">
      <c r="A210" s="4" t="s">
        <v>113</v>
      </c>
      <c r="B210" s="5" t="s">
        <v>59</v>
      </c>
      <c r="C210" s="17">
        <v>712438</v>
      </c>
    </row>
    <row r="211" spans="1:3" ht="84" customHeight="1">
      <c r="A211" s="4" t="s">
        <v>395</v>
      </c>
      <c r="B211" s="5" t="s">
        <v>59</v>
      </c>
      <c r="C211" s="17">
        <v>780356.1</v>
      </c>
    </row>
    <row r="212" spans="1:3" ht="85.5" customHeight="1">
      <c r="A212" s="4" t="s">
        <v>114</v>
      </c>
      <c r="B212" s="5" t="s">
        <v>59</v>
      </c>
      <c r="C212" s="17">
        <v>1259654.5</v>
      </c>
    </row>
    <row r="213" spans="1:3" ht="53.25" customHeight="1">
      <c r="A213" s="6" t="s">
        <v>386</v>
      </c>
      <c r="B213" s="7" t="s">
        <v>387</v>
      </c>
      <c r="C213" s="18">
        <f>C214</f>
        <v>136986.32999999999</v>
      </c>
    </row>
    <row r="214" spans="1:3" ht="58.5" customHeight="1">
      <c r="A214" s="6" t="s">
        <v>388</v>
      </c>
      <c r="B214" s="7" t="s">
        <v>389</v>
      </c>
      <c r="C214" s="18">
        <f>C215</f>
        <v>136986.32999999999</v>
      </c>
    </row>
    <row r="215" spans="1:3" ht="51.75" customHeight="1">
      <c r="A215" s="4" t="s">
        <v>390</v>
      </c>
      <c r="B215" s="5" t="s">
        <v>389</v>
      </c>
      <c r="C215" s="17">
        <v>136986.32999999999</v>
      </c>
    </row>
    <row r="216" spans="1:3" ht="30.75" customHeight="1">
      <c r="A216" s="6" t="s">
        <v>173</v>
      </c>
      <c r="B216" s="7" t="s">
        <v>179</v>
      </c>
      <c r="C216" s="18">
        <f>C217</f>
        <v>7850000</v>
      </c>
    </row>
    <row r="217" spans="1:3" ht="42" customHeight="1">
      <c r="A217" s="6" t="s">
        <v>174</v>
      </c>
      <c r="B217" s="7" t="s">
        <v>180</v>
      </c>
      <c r="C217" s="18">
        <f>C220+C221+C219+C218</f>
        <v>7850000</v>
      </c>
    </row>
    <row r="218" spans="1:3" ht="54" customHeight="1">
      <c r="A218" s="4" t="s">
        <v>412</v>
      </c>
      <c r="B218" s="5" t="s">
        <v>413</v>
      </c>
      <c r="C218" s="17">
        <v>6000000</v>
      </c>
    </row>
    <row r="219" spans="1:3" ht="53.25" customHeight="1">
      <c r="A219" s="4" t="s">
        <v>396</v>
      </c>
      <c r="B219" s="5" t="s">
        <v>397</v>
      </c>
      <c r="C219" s="17">
        <v>1500000</v>
      </c>
    </row>
    <row r="220" spans="1:3" ht="67.5" customHeight="1">
      <c r="A220" s="4" t="s">
        <v>188</v>
      </c>
      <c r="B220" s="5" t="s">
        <v>189</v>
      </c>
      <c r="C220" s="17">
        <v>300000</v>
      </c>
    </row>
    <row r="221" spans="1:3" ht="54" customHeight="1">
      <c r="A221" s="4" t="s">
        <v>313</v>
      </c>
      <c r="B221" s="5" t="s">
        <v>314</v>
      </c>
      <c r="C221" s="17">
        <v>50000</v>
      </c>
    </row>
    <row r="222" spans="1:3" ht="54" customHeight="1">
      <c r="A222" s="2" t="s">
        <v>403</v>
      </c>
      <c r="B222" s="3" t="s">
        <v>404</v>
      </c>
      <c r="C222" s="16">
        <f>C223</f>
        <v>6600000</v>
      </c>
    </row>
    <row r="223" spans="1:3" ht="54" customHeight="1">
      <c r="A223" s="6" t="s">
        <v>406</v>
      </c>
      <c r="B223" s="7" t="s">
        <v>408</v>
      </c>
      <c r="C223" s="18">
        <f>C224</f>
        <v>6600000</v>
      </c>
    </row>
    <row r="224" spans="1:3" ht="54" customHeight="1">
      <c r="A224" s="6" t="s">
        <v>407</v>
      </c>
      <c r="B224" s="7" t="s">
        <v>405</v>
      </c>
      <c r="C224" s="18">
        <f>C225</f>
        <v>6600000</v>
      </c>
    </row>
    <row r="225" spans="1:3" ht="54" customHeight="1">
      <c r="A225" s="4" t="s">
        <v>409</v>
      </c>
      <c r="B225" s="5" t="s">
        <v>405</v>
      </c>
      <c r="C225" s="17">
        <v>6600000</v>
      </c>
    </row>
    <row r="226" spans="1:3" ht="15.75">
      <c r="A226" s="2"/>
      <c r="B226" s="2" t="s">
        <v>60</v>
      </c>
      <c r="C226" s="16">
        <f>C10+C120</f>
        <v>1538579519.8699999</v>
      </c>
    </row>
  </sheetData>
  <mergeCells count="7">
    <mergeCell ref="B1:C1"/>
    <mergeCell ref="B2:C2"/>
    <mergeCell ref="B3:C3"/>
    <mergeCell ref="A8:A9"/>
    <mergeCell ref="B8:B9"/>
    <mergeCell ref="A6:C7"/>
    <mergeCell ref="B4:C5"/>
  </mergeCells>
  <pageMargins left="0.39370078740157483" right="0.19685039370078741" top="0.15748031496062992" bottom="0.15748031496062992" header="0" footer="0"/>
  <pageSetup paperSize="9" scale="70" fitToHeight="0"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2025 год</vt:lpstr>
      <vt:lpstr>Лист1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Владелец</dc:creator>
  <cp:lastModifiedBy>Владелец</cp:lastModifiedBy>
  <cp:lastPrinted>2025-02-07T10:17:32Z</cp:lastPrinted>
  <dcterms:created xsi:type="dcterms:W3CDTF">2018-05-24T06:09:51Z</dcterms:created>
  <dcterms:modified xsi:type="dcterms:W3CDTF">2025-10-24T10:50:32Z</dcterms:modified>
</cp:coreProperties>
</file>